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令和5年度\03_施設整備費補助\令和7年度\01_障害者（児）施設整備費補助金\011_協議様式\01_R7様式\"/>
    </mc:Choice>
  </mc:AlternateContent>
  <xr:revisionPtr revIDLastSave="0" documentId="13_ncr:1_{F59BFBC9-F682-4DFE-B8C8-6776D1DC987E}" xr6:coauthVersionLast="47" xr6:coauthVersionMax="47" xr10:uidLastSave="{00000000-0000-0000-0000-000000000000}"/>
  <bookViews>
    <workbookView xWindow="-110" yWindow="-110" windowWidth="19420" windowHeight="11500" xr2:uid="{00000000-000D-0000-FFFF-FFFF00000000}"/>
  </bookViews>
  <sheets>
    <sheet name="※シートの使い方" sheetId="8" r:id="rId1"/>
    <sheet name="R３決算" sheetId="2" r:id="rId2"/>
    <sheet name="R４決算" sheetId="3" r:id="rId3"/>
    <sheet name="R５決算" sheetId="5" r:id="rId4"/>
    <sheet name="☆比較シート（簡易版）☆" sheetId="7" r:id="rId5"/>
    <sheet name="比較シート（担当者用）" sheetId="4" r:id="rId6"/>
  </sheets>
  <definedNames>
    <definedName name="_xlnm.Print_Area" localSheetId="4">'☆比較シート（簡易版）☆'!$A$1:$BK$50</definedName>
    <definedName name="_xlnm.Print_Area" localSheetId="0">※シートの使い方!$A$1:$H$52</definedName>
    <definedName name="_xlnm.Print_Area" localSheetId="5">'比較シート（担当者用）'!$A$1:$P$35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4" l="1"/>
  <c r="V32" i="7" s="1"/>
  <c r="D35" i="4"/>
  <c r="P32" i="7" s="1"/>
  <c r="K34" i="4"/>
  <c r="AB30" i="7" s="1"/>
  <c r="K31" i="4"/>
  <c r="AB24" i="7" s="1"/>
  <c r="AH24" i="7" s="1"/>
  <c r="D26" i="4"/>
  <c r="P14" i="7" s="1"/>
  <c r="K21" i="4"/>
  <c r="K35" i="4" s="1"/>
  <c r="F21" i="4"/>
  <c r="J21" i="4" s="1"/>
  <c r="D21" i="4"/>
  <c r="K20" i="4"/>
  <c r="O20" i="4" s="1"/>
  <c r="F20" i="4"/>
  <c r="F34" i="4" s="1"/>
  <c r="D20" i="4"/>
  <c r="D34" i="4" s="1"/>
  <c r="P30" i="7" s="1"/>
  <c r="F18" i="4"/>
  <c r="K16" i="4"/>
  <c r="O16" i="4" s="1"/>
  <c r="F16" i="4"/>
  <c r="J16" i="4" s="1"/>
  <c r="D16" i="4"/>
  <c r="K14" i="4"/>
  <c r="O14" i="4" s="1"/>
  <c r="F14" i="4"/>
  <c r="J14" i="4" s="1"/>
  <c r="D14" i="4"/>
  <c r="K13" i="4"/>
  <c r="O13" i="4" s="1"/>
  <c r="F13" i="4"/>
  <c r="H13" i="4" s="1"/>
  <c r="D13" i="4"/>
  <c r="D27" i="4" s="1"/>
  <c r="P16" i="7" s="1"/>
  <c r="K12" i="4"/>
  <c r="O12" i="4" s="1"/>
  <c r="F12" i="4"/>
  <c r="J12" i="4" s="1"/>
  <c r="D12" i="4"/>
  <c r="K11" i="4"/>
  <c r="O11" i="4" s="1"/>
  <c r="F11" i="4"/>
  <c r="H11" i="4" s="1"/>
  <c r="D11" i="4"/>
  <c r="D24" i="4" s="1"/>
  <c r="P10" i="7" s="1"/>
  <c r="F10" i="4"/>
  <c r="J10" i="4" s="1"/>
  <c r="K9" i="4"/>
  <c r="O9" i="4" s="1"/>
  <c r="F9" i="4"/>
  <c r="H9" i="4" s="1"/>
  <c r="D9" i="4"/>
  <c r="K8" i="4"/>
  <c r="K27" i="4" s="1"/>
  <c r="F8" i="4"/>
  <c r="F27" i="4" s="1"/>
  <c r="D8" i="4"/>
  <c r="K7" i="4"/>
  <c r="O7" i="4" s="1"/>
  <c r="F7" i="4"/>
  <c r="H7" i="4" s="1"/>
  <c r="D7" i="4"/>
  <c r="K6" i="4"/>
  <c r="K24" i="4" s="1"/>
  <c r="F6" i="4"/>
  <c r="F24" i="4" s="1"/>
  <c r="D6" i="4"/>
  <c r="D10" i="4" s="1"/>
  <c r="C26" i="5"/>
  <c r="C24" i="5"/>
  <c r="C23" i="5"/>
  <c r="C22" i="5"/>
  <c r="C16" i="5"/>
  <c r="C25" i="5" s="1"/>
  <c r="K29" i="4" s="1"/>
  <c r="C11" i="5"/>
  <c r="C26" i="3"/>
  <c r="F31" i="4" s="1"/>
  <c r="C24" i="3"/>
  <c r="C23" i="3"/>
  <c r="C22" i="3"/>
  <c r="C16" i="3"/>
  <c r="C25" i="3" s="1"/>
  <c r="F29" i="4" s="1"/>
  <c r="C11" i="3"/>
  <c r="C26" i="2"/>
  <c r="D31" i="4" s="1"/>
  <c r="P24" i="7" s="1"/>
  <c r="C24" i="2"/>
  <c r="C23" i="2"/>
  <c r="C22" i="2"/>
  <c r="C16" i="2"/>
  <c r="C19" i="2" s="1"/>
  <c r="D19" i="4" s="1"/>
  <c r="C11" i="2"/>
  <c r="C26" i="8"/>
  <c r="C24" i="8"/>
  <c r="C23" i="8"/>
  <c r="C22" i="8"/>
  <c r="C16" i="8"/>
  <c r="C25" i="8" s="1"/>
  <c r="C11" i="8"/>
  <c r="V30" i="7" l="1"/>
  <c r="AH30" i="7" s="1"/>
  <c r="H34" i="4"/>
  <c r="J34" i="4"/>
  <c r="V20" i="7"/>
  <c r="J29" i="4"/>
  <c r="H29" i="4"/>
  <c r="P35" i="4"/>
  <c r="O35" i="4"/>
  <c r="M35" i="4"/>
  <c r="AB32" i="7"/>
  <c r="AH32" i="7" s="1"/>
  <c r="J27" i="4"/>
  <c r="H27" i="4"/>
  <c r="V16" i="7"/>
  <c r="M27" i="4"/>
  <c r="AB16" i="7"/>
  <c r="AH16" i="7" s="1"/>
  <c r="P27" i="4"/>
  <c r="O27" i="4"/>
  <c r="V10" i="7"/>
  <c r="H24" i="4"/>
  <c r="J24" i="4"/>
  <c r="P24" i="4"/>
  <c r="O24" i="4"/>
  <c r="M24" i="4"/>
  <c r="AB10" i="7"/>
  <c r="AH10" i="7" s="1"/>
  <c r="J31" i="4"/>
  <c r="H31" i="4"/>
  <c r="V24" i="7"/>
  <c r="O29" i="4"/>
  <c r="M29" i="4"/>
  <c r="P29" i="4"/>
  <c r="AB20" i="7"/>
  <c r="AH20" i="7" s="1"/>
  <c r="H6" i="4"/>
  <c r="H10" i="4"/>
  <c r="H16" i="4"/>
  <c r="F26" i="4"/>
  <c r="J8" i="4"/>
  <c r="O31" i="4"/>
  <c r="H8" i="4"/>
  <c r="H12" i="4"/>
  <c r="H14" i="4"/>
  <c r="H21" i="4"/>
  <c r="M31" i="4"/>
  <c r="J6" i="4"/>
  <c r="C19" i="5"/>
  <c r="K19" i="4" s="1"/>
  <c r="K10" i="4"/>
  <c r="P31" i="4"/>
  <c r="M34" i="4"/>
  <c r="M6" i="4"/>
  <c r="M8" i="4"/>
  <c r="M12" i="4"/>
  <c r="M14" i="4"/>
  <c r="M16" i="4"/>
  <c r="M21" i="4"/>
  <c r="K26" i="4"/>
  <c r="O34" i="4"/>
  <c r="C25" i="2"/>
  <c r="D29" i="4" s="1"/>
  <c r="P20" i="7" s="1"/>
  <c r="O6" i="4"/>
  <c r="O8" i="4"/>
  <c r="O21" i="4"/>
  <c r="F33" i="4"/>
  <c r="D15" i="4"/>
  <c r="D18" i="4"/>
  <c r="D33" i="4" s="1"/>
  <c r="C19" i="8"/>
  <c r="F15" i="4"/>
  <c r="H35" i="4"/>
  <c r="C19" i="3"/>
  <c r="F19" i="4" s="1"/>
  <c r="J7" i="4"/>
  <c r="J9" i="4"/>
  <c r="J11" i="4"/>
  <c r="J13" i="4"/>
  <c r="J20" i="4"/>
  <c r="J35" i="4"/>
  <c r="K15" i="4"/>
  <c r="K18" i="4"/>
  <c r="H20" i="4"/>
  <c r="M7" i="4"/>
  <c r="M9" i="4"/>
  <c r="M11" i="4"/>
  <c r="M13" i="4"/>
  <c r="M20" i="4"/>
  <c r="P28" i="7" l="1"/>
  <c r="O15" i="4"/>
  <c r="M15" i="4"/>
  <c r="P26" i="4"/>
  <c r="O26" i="4"/>
  <c r="M26" i="4"/>
  <c r="AB14" i="7"/>
  <c r="AH14" i="7" s="1"/>
  <c r="H15" i="4"/>
  <c r="J15" i="4"/>
  <c r="O10" i="4"/>
  <c r="M10" i="4"/>
  <c r="H18" i="4"/>
  <c r="J19" i="4"/>
  <c r="H19" i="4"/>
  <c r="V14" i="7"/>
  <c r="J26" i="4"/>
  <c r="H26" i="4"/>
  <c r="O18" i="4"/>
  <c r="M18" i="4"/>
  <c r="K33" i="4"/>
  <c r="H33" i="4"/>
  <c r="J33" i="4"/>
  <c r="V28" i="7"/>
  <c r="O19" i="4"/>
  <c r="M19" i="4"/>
  <c r="J18" i="4"/>
  <c r="O33" i="4" l="1"/>
  <c r="M33" i="4"/>
  <c r="AB28" i="7"/>
  <c r="AH28" i="7"/>
  <c r="P34" i="4"/>
  <c r="P33" i="4"/>
</calcChain>
</file>

<file path=xl/sharedStrings.xml><?xml version="1.0" encoding="utf-8"?>
<sst xmlns="http://schemas.openxmlformats.org/spreadsheetml/2006/main" count="253" uniqueCount="114">
  <si>
    <t>法人名</t>
    <rPh sb="0" eb="2">
      <t>ホウジン</t>
    </rPh>
    <rPh sb="2" eb="3">
      <t>メイ</t>
    </rPh>
    <phoneticPr fontId="8"/>
  </si>
  <si>
    <t>傾向</t>
  </si>
  <si>
    <t>貸借対照表</t>
    <rPh sb="0" eb="2">
      <t>タイシャク</t>
    </rPh>
    <rPh sb="2" eb="5">
      <t>タイショウヒョウ</t>
    </rPh>
    <phoneticPr fontId="6"/>
  </si>
  <si>
    <t>流動資産（合計）</t>
  </si>
  <si>
    <t>現金預金</t>
  </si>
  <si>
    <t>固定資産（合計）</t>
  </si>
  <si>
    <t>積立資産（合計）</t>
    <rPh sb="0" eb="2">
      <t>ツミタテ</t>
    </rPh>
    <rPh sb="2" eb="3">
      <t>シ</t>
    </rPh>
    <rPh sb="3" eb="4">
      <t>サン</t>
    </rPh>
    <rPh sb="5" eb="7">
      <t>ゴウケイ</t>
    </rPh>
    <phoneticPr fontId="6"/>
  </si>
  <si>
    <t>資産の部合計　総資産額</t>
  </si>
  <si>
    <t>流動負債（合計）</t>
  </si>
  <si>
    <t>固定負債（合計）</t>
  </si>
  <si>
    <t>決算書の判断基準（指標）</t>
    <rPh sb="0" eb="3">
      <t>ケッサンショ</t>
    </rPh>
    <phoneticPr fontId="6"/>
  </si>
  <si>
    <t>短期安定性</t>
  </si>
  <si>
    <t>流動比率</t>
  </si>
  <si>
    <t>長期安定性</t>
  </si>
  <si>
    <t>純資産比率</t>
  </si>
  <si>
    <t>固定長期適合率</t>
  </si>
  <si>
    <t>収益性指標</t>
  </si>
  <si>
    <t>経常増減差額率</t>
    <rPh sb="0" eb="2">
      <t>ケイジョウ</t>
    </rPh>
    <rPh sb="2" eb="4">
      <t>ゾウゲン</t>
    </rPh>
    <rPh sb="4" eb="6">
      <t>サガク</t>
    </rPh>
    <rPh sb="6" eb="7">
      <t>リツ</t>
    </rPh>
    <phoneticPr fontId="6"/>
  </si>
  <si>
    <t>借入の割合指標</t>
  </si>
  <si>
    <t>《財務指標の計算方法》</t>
    <rPh sb="6" eb="8">
      <t>ケイサン</t>
    </rPh>
    <rPh sb="8" eb="10">
      <t>ホウホウ</t>
    </rPh>
    <phoneticPr fontId="6"/>
  </si>
  <si>
    <t>《財務指標の判断目安》</t>
    <rPh sb="6" eb="8">
      <t>ハンダン</t>
    </rPh>
    <rPh sb="8" eb="10">
      <t>メヤス</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</si>
  <si>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</si>
  <si>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</si>
  <si>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検算＜自動計算＞</t>
    <rPh sb="0" eb="2">
      <t>ケンザン</t>
    </rPh>
    <rPh sb="3" eb="5">
      <t>ジドウ</t>
    </rPh>
    <rPh sb="5" eb="7">
      <t>ケイサン</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</si>
  <si>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</si>
  <si>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</si>
  <si>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</si>
  <si>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</si>
  <si>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</si>
  <si>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　現金預金</t>
    <rPh sb="1" eb="3">
      <t>ゲンキン</t>
    </rPh>
    <rPh sb="3" eb="5">
      <t>ヨキン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</si>
  <si>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</si>
  <si>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</si>
  <si>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</si>
  <si>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</si>
  <si>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資産の部　「現金預金」</t>
  </si>
  <si>
    <t>資産の部　「固定資産」</t>
  </si>
  <si>
    <t>負債の部　「流動負債」</t>
  </si>
  <si>
    <t>負債の部　「固定負債」の金額</t>
  </si>
  <si>
    <t>法人経営状況について</t>
    <rPh sb="0" eb="2">
      <t>ホウジン</t>
    </rPh>
    <rPh sb="2" eb="4">
      <t>ケイエイ</t>
    </rPh>
    <rPh sb="4" eb="6">
      <t>ジョウキョウ</t>
    </rPh>
    <phoneticPr fontId="6"/>
  </si>
  <si>
    <t xml:space="preserve">○流動比率　（【流動資産÷流動負債】 × 100 ）
　経営の短期安定性を見る。流動負債に対して、流動資産がどの程度あるかを示す指標。比率が高いほど安定している。
</t>
    <rPh sb="1" eb="3">
      <t>リュウドウ</t>
    </rPh>
    <rPh sb="3" eb="5">
      <t>ヒリツ</t>
    </rPh>
    <rPh sb="28" eb="30">
      <t>ケイエイ</t>
    </rPh>
    <rPh sb="31" eb="33">
      <t>タンキ</t>
    </rPh>
    <rPh sb="33" eb="36">
      <t>アンテイセイ</t>
    </rPh>
    <rPh sb="37" eb="38">
      <t>ミ</t>
    </rPh>
    <rPh sb="51" eb="53">
      <t>シサン</t>
    </rPh>
    <rPh sb="67" eb="69">
      <t>ヒリツ</t>
    </rPh>
    <rPh sb="70" eb="71">
      <t>タカ</t>
    </rPh>
    <rPh sb="74" eb="76">
      <t>アンテイ</t>
    </rPh>
    <phoneticPr fontId="6"/>
  </si>
  <si>
    <t>入力金額の説明　</t>
    <rPh sb="0" eb="2">
      <t>ニュウリョク</t>
    </rPh>
    <rPh sb="2" eb="4">
      <t>キンガク</t>
    </rPh>
    <rPh sb="5" eb="7">
      <t>セツメイ</t>
    </rPh>
    <phoneticPr fontId="6"/>
  </si>
  <si>
    <t>法人経営状況について（担当者用）</t>
    <rPh sb="0" eb="2">
      <t>ホウジン</t>
    </rPh>
    <rPh sb="2" eb="4">
      <t>ケイエイ</t>
    </rPh>
    <rPh sb="4" eb="6">
      <t>ジョウキョウ</t>
    </rPh>
    <rPh sb="11" eb="14">
      <t>タントウシャ</t>
    </rPh>
    <rPh sb="14" eb="15">
      <t>ヨウ</t>
    </rPh>
    <rPh sb="15" eb="16">
      <t>シャヨウ</t>
    </rPh>
    <phoneticPr fontId="6"/>
  </si>
  <si>
    <t>○固定長期適合率　（ 固定資産÷【純資産＋固定負債】 × 100 ）
　長期安定性を見る。固定資産がどれだけ長期資産（純資産＋固定負債）によって賄われているかを表す。流動比率が高いと固定長期適合率は低くなる。
　固定資産は、純資産や固定負債で調達し、100％未満であることが理想。</t>
    <rPh sb="1" eb="3">
      <t>コテイ</t>
    </rPh>
    <rPh sb="3" eb="5">
      <t>チョウキ</t>
    </rPh>
    <rPh sb="5" eb="7">
      <t>テキゴウ</t>
    </rPh>
    <rPh sb="7" eb="8">
      <t>リツ</t>
    </rPh>
    <rPh sb="36" eb="38">
      <t>チョウキ</t>
    </rPh>
    <rPh sb="38" eb="41">
      <t>アンテイセイ</t>
    </rPh>
    <rPh sb="42" eb="43">
      <t>ミ</t>
    </rPh>
    <rPh sb="47" eb="49">
      <t>シサン</t>
    </rPh>
    <rPh sb="56" eb="58">
      <t>シサン</t>
    </rPh>
    <rPh sb="60" eb="62">
      <t>シサン</t>
    </rPh>
    <rPh sb="88" eb="89">
      <t>タカ</t>
    </rPh>
    <rPh sb="95" eb="97">
      <t>テキゴウ</t>
    </rPh>
    <rPh sb="99" eb="100">
      <t>ヒク</t>
    </rPh>
    <phoneticPr fontId="6"/>
  </si>
  <si>
    <t>　○○特定資産</t>
    <rPh sb="3" eb="5">
      <t>トクテイ</t>
    </rPh>
    <rPh sb="5" eb="6">
      <t>シ</t>
    </rPh>
    <rPh sb="6" eb="7">
      <t>サン</t>
    </rPh>
    <phoneticPr fontId="6"/>
  </si>
  <si>
    <t>資産の部　「○○特定資産」　
※積立金があれば計上</t>
    <rPh sb="8" eb="10">
      <t>トクテイ</t>
    </rPh>
    <rPh sb="16" eb="18">
      <t>ツミタテ</t>
    </rPh>
    <rPh sb="18" eb="19">
      <t>キン</t>
    </rPh>
    <rPh sb="23" eb="25">
      <t>ケイジョウ</t>
    </rPh>
    <phoneticPr fontId="2"/>
  </si>
  <si>
    <t>　借入金</t>
    <rPh sb="1" eb="3">
      <t>カリイレ</t>
    </rPh>
    <rPh sb="3" eb="4">
      <t>キン</t>
    </rPh>
    <phoneticPr fontId="2"/>
  </si>
  <si>
    <t>負債の部　「流動負債」の「借入金」</t>
    <phoneticPr fontId="2"/>
  </si>
  <si>
    <t>　長期借入金</t>
    <rPh sb="1" eb="3">
      <t>チョウキ</t>
    </rPh>
    <rPh sb="3" eb="5">
      <t>カリイレ</t>
    </rPh>
    <rPh sb="5" eb="6">
      <t>キン</t>
    </rPh>
    <phoneticPr fontId="6"/>
  </si>
  <si>
    <t>負債の部　「固定負債」の「長期借入金」</t>
    <rPh sb="13" eb="15">
      <t>チョウキ</t>
    </rPh>
    <phoneticPr fontId="2"/>
  </si>
  <si>
    <t>【正味財産】</t>
    <rPh sb="1" eb="3">
      <t>ショウミ</t>
    </rPh>
    <rPh sb="3" eb="5">
      <t>ザイサン</t>
    </rPh>
    <phoneticPr fontId="6"/>
  </si>
  <si>
    <t>「正味財産合計」</t>
    <rPh sb="1" eb="3">
      <t>ショウミ</t>
    </rPh>
    <rPh sb="3" eb="5">
      <t>ザイサン</t>
    </rPh>
    <rPh sb="5" eb="7">
      <t>ゴウケイ</t>
    </rPh>
    <phoneticPr fontId="2"/>
  </si>
  <si>
    <t>経常収益の部　４「事業収益」</t>
    <rPh sb="0" eb="2">
      <t>ケイジョウ</t>
    </rPh>
    <rPh sb="2" eb="4">
      <t>シュウエキ</t>
    </rPh>
    <rPh sb="5" eb="6">
      <t>ブ</t>
    </rPh>
    <rPh sb="9" eb="11">
      <t>ジギョウ</t>
    </rPh>
    <rPh sb="11" eb="13">
      <t>シュウエキ</t>
    </rPh>
    <phoneticPr fontId="2"/>
  </si>
  <si>
    <t>【次期繰越正味財産額】</t>
    <rPh sb="1" eb="3">
      <t>ジキ</t>
    </rPh>
    <rPh sb="3" eb="5">
      <t>クリコシ</t>
    </rPh>
    <rPh sb="5" eb="7">
      <t>ショウミ</t>
    </rPh>
    <rPh sb="7" eb="9">
      <t>ザイサン</t>
    </rPh>
    <rPh sb="9" eb="10">
      <t>ガク</t>
    </rPh>
    <rPh sb="10" eb="11">
      <t>ゾウガク</t>
    </rPh>
    <phoneticPr fontId="6"/>
  </si>
  <si>
    <t>【当期正味財産増減額】</t>
    <rPh sb="1" eb="3">
      <t>トウキ</t>
    </rPh>
    <rPh sb="3" eb="5">
      <t>ショウミ</t>
    </rPh>
    <rPh sb="5" eb="7">
      <t>ザイサン</t>
    </rPh>
    <rPh sb="7" eb="9">
      <t>ゾウゲン</t>
    </rPh>
    <rPh sb="9" eb="10">
      <t>ガク</t>
    </rPh>
    <rPh sb="10" eb="11">
      <t>ゾウガク</t>
    </rPh>
    <phoneticPr fontId="6"/>
  </si>
  <si>
    <t>【税引前当期正味財産増減額】＜自動計算＞</t>
    <rPh sb="1" eb="3">
      <t>ゼイビ</t>
    </rPh>
    <rPh sb="3" eb="4">
      <t>マエ</t>
    </rPh>
    <rPh sb="4" eb="6">
      <t>トウキ</t>
    </rPh>
    <rPh sb="6" eb="8">
      <t>ショウミ</t>
    </rPh>
    <rPh sb="8" eb="10">
      <t>ザイサン</t>
    </rPh>
    <rPh sb="10" eb="13">
      <t>ゾウゲンガク</t>
    </rPh>
    <phoneticPr fontId="6"/>
  </si>
  <si>
    <t>【当期経常増減額】＜自動計算＞</t>
    <rPh sb="1" eb="3">
      <t>トウキ</t>
    </rPh>
    <rPh sb="3" eb="5">
      <t>ケイジョウ</t>
    </rPh>
    <rPh sb="5" eb="8">
      <t>ゾウゲンガク</t>
    </rPh>
    <rPh sb="10" eb="12">
      <t>ジドウ</t>
    </rPh>
    <rPh sb="12" eb="14">
      <t>ケイサン</t>
    </rPh>
    <phoneticPr fontId="6"/>
  </si>
  <si>
    <t>活動計算書（損益計算書）</t>
    <rPh sb="0" eb="2">
      <t>カツドウ</t>
    </rPh>
    <rPh sb="2" eb="5">
      <t>ケイサンショ</t>
    </rPh>
    <rPh sb="6" eb="8">
      <t>ソンエキ</t>
    </rPh>
    <rPh sb="8" eb="11">
      <t>ケイサンショ</t>
    </rPh>
    <phoneticPr fontId="2"/>
  </si>
  <si>
    <t>　【経常収益計】</t>
    <rPh sb="2" eb="4">
      <t>ケイジョウ</t>
    </rPh>
    <rPh sb="4" eb="6">
      <t>シュウエキ</t>
    </rPh>
    <rPh sb="6" eb="7">
      <t>ケイ</t>
    </rPh>
    <phoneticPr fontId="6"/>
  </si>
  <si>
    <t>　【経常費用計】</t>
    <rPh sb="2" eb="4">
      <t>ケイジョウ</t>
    </rPh>
    <rPh sb="4" eb="6">
      <t>ヒヨウ</t>
    </rPh>
    <rPh sb="6" eb="7">
      <t>ケイ</t>
    </rPh>
    <phoneticPr fontId="2"/>
  </si>
  <si>
    <t>　　障害福祉サービス事業収益</t>
    <rPh sb="2" eb="4">
      <t>ショウガイ</t>
    </rPh>
    <rPh sb="4" eb="6">
      <t>フクシ</t>
    </rPh>
    <rPh sb="10" eb="12">
      <t>ジギョウ</t>
    </rPh>
    <rPh sb="12" eb="14">
      <t>シュウエキ</t>
    </rPh>
    <phoneticPr fontId="6"/>
  </si>
  <si>
    <t>　　受取助成金等</t>
    <rPh sb="2" eb="4">
      <t>ウケトリ</t>
    </rPh>
    <rPh sb="4" eb="7">
      <t>ジョセイキン</t>
    </rPh>
    <rPh sb="7" eb="8">
      <t>トウ</t>
    </rPh>
    <phoneticPr fontId="2"/>
  </si>
  <si>
    <t>　【経常外収益計】</t>
    <rPh sb="2" eb="4">
      <t>ケイジョウ</t>
    </rPh>
    <rPh sb="4" eb="5">
      <t>ガイ</t>
    </rPh>
    <rPh sb="5" eb="7">
      <t>シュウエキ</t>
    </rPh>
    <rPh sb="7" eb="8">
      <t>ケイ</t>
    </rPh>
    <phoneticPr fontId="6"/>
  </si>
  <si>
    <t>　【経常外費用計】</t>
    <rPh sb="2" eb="4">
      <t>ケイジョウ</t>
    </rPh>
    <rPh sb="4" eb="5">
      <t>ガイ</t>
    </rPh>
    <rPh sb="5" eb="7">
      <t>ヒヨウ</t>
    </rPh>
    <rPh sb="7" eb="8">
      <t>ケイ</t>
    </rPh>
    <phoneticPr fontId="6"/>
  </si>
  <si>
    <t>経常収益の部　３「受取助成金等」</t>
    <rPh sb="0" eb="2">
      <t>ケイジョウ</t>
    </rPh>
    <rPh sb="2" eb="4">
      <t>シュウエキ</t>
    </rPh>
    <rPh sb="5" eb="6">
      <t>ブ</t>
    </rPh>
    <rPh sb="9" eb="11">
      <t>ウケトリ</t>
    </rPh>
    <rPh sb="11" eb="14">
      <t>ジョセイキン</t>
    </rPh>
    <rPh sb="14" eb="15">
      <t>トウ</t>
    </rPh>
    <phoneticPr fontId="2"/>
  </si>
  <si>
    <t>財務指標</t>
    <rPh sb="0" eb="2">
      <t>ザイム</t>
    </rPh>
    <rPh sb="2" eb="4">
      <t>シヒョウ</t>
    </rPh>
    <phoneticPr fontId="6"/>
  </si>
  <si>
    <t>借入金</t>
    <rPh sb="0" eb="2">
      <t>カリイレ</t>
    </rPh>
    <rPh sb="2" eb="3">
      <t>キン</t>
    </rPh>
    <phoneticPr fontId="6"/>
  </si>
  <si>
    <t>長期借入金</t>
    <rPh sb="0" eb="2">
      <t>チョウキ</t>
    </rPh>
    <phoneticPr fontId="2"/>
  </si>
  <si>
    <t>負債の部（合計）</t>
    <phoneticPr fontId="2"/>
  </si>
  <si>
    <t>活動計算書（損益計算書）</t>
    <rPh sb="0" eb="2">
      <t>カツドウ</t>
    </rPh>
    <rPh sb="2" eb="4">
      <t>ケイサン</t>
    </rPh>
    <rPh sb="4" eb="5">
      <t>ショ</t>
    </rPh>
    <rPh sb="6" eb="8">
      <t>ソンエキ</t>
    </rPh>
    <rPh sb="8" eb="11">
      <t>ケイサンショ</t>
    </rPh>
    <phoneticPr fontId="6"/>
  </si>
  <si>
    <t>正味財産の部（合計）</t>
    <rPh sb="0" eb="2">
      <t>ショウミ</t>
    </rPh>
    <rPh sb="2" eb="4">
      <t>ザイサン</t>
    </rPh>
    <phoneticPr fontId="2"/>
  </si>
  <si>
    <t>当期経常増減額</t>
    <rPh sb="0" eb="2">
      <t>トウキ</t>
    </rPh>
    <rPh sb="2" eb="4">
      <t>ケイジョウ</t>
    </rPh>
    <rPh sb="4" eb="7">
      <t>ゾウゲンガク</t>
    </rPh>
    <phoneticPr fontId="6"/>
  </si>
  <si>
    <t>税引前当期正味財産増減額</t>
    <rPh sb="0" eb="2">
      <t>ゼイビキ</t>
    </rPh>
    <rPh sb="2" eb="3">
      <t>マエ</t>
    </rPh>
    <rPh sb="3" eb="5">
      <t>トウキ</t>
    </rPh>
    <rPh sb="5" eb="7">
      <t>ショウミ</t>
    </rPh>
    <rPh sb="7" eb="9">
      <t>ザイサン</t>
    </rPh>
    <rPh sb="9" eb="12">
      <t>ゾウゲンガク</t>
    </rPh>
    <phoneticPr fontId="6"/>
  </si>
  <si>
    <t>当期正味財産増減額</t>
    <rPh sb="0" eb="2">
      <t>トウキ</t>
    </rPh>
    <rPh sb="2" eb="4">
      <t>ショウミ</t>
    </rPh>
    <rPh sb="4" eb="6">
      <t>ザイサン</t>
    </rPh>
    <rPh sb="6" eb="9">
      <t>ゾウゲンガク</t>
    </rPh>
    <phoneticPr fontId="6"/>
  </si>
  <si>
    <t>次期繰越正味財産額</t>
    <rPh sb="0" eb="2">
      <t>ジキ</t>
    </rPh>
    <rPh sb="2" eb="4">
      <t>クリコシ</t>
    </rPh>
    <rPh sb="4" eb="6">
      <t>ショウミ</t>
    </rPh>
    <rPh sb="6" eb="8">
      <t>ザイサン</t>
    </rPh>
    <rPh sb="8" eb="9">
      <t>ガク</t>
    </rPh>
    <phoneticPr fontId="6"/>
  </si>
  <si>
    <t>指標</t>
    <rPh sb="0" eb="2">
      <t>シヒョウ</t>
    </rPh>
    <phoneticPr fontId="2"/>
  </si>
  <si>
    <t>次期繰越正味財産額</t>
    <rPh sb="4" eb="6">
      <t>ショウミ</t>
    </rPh>
    <rPh sb="6" eb="8">
      <t>ザイサン</t>
    </rPh>
    <rPh sb="8" eb="9">
      <t>ガク</t>
    </rPh>
    <phoneticPr fontId="6"/>
  </si>
  <si>
    <t>当期正味財産増減額</t>
    <rPh sb="2" eb="4">
      <t>ショウミ</t>
    </rPh>
    <rPh sb="4" eb="6">
      <t>ザイサン</t>
    </rPh>
    <rPh sb="6" eb="8">
      <t>ゾウゲン</t>
    </rPh>
    <rPh sb="8" eb="9">
      <t>ガク</t>
    </rPh>
    <phoneticPr fontId="6"/>
  </si>
  <si>
    <t>当期正味財産増減額</t>
    <rPh sb="2" eb="4">
      <t>ショウミ</t>
    </rPh>
    <rPh sb="4" eb="6">
      <t>ザイサン</t>
    </rPh>
    <rPh sb="6" eb="8">
      <t>ゾウゲン</t>
    </rPh>
    <phoneticPr fontId="6"/>
  </si>
  <si>
    <t>＜借入の割合＞経常収益対借入金比率</t>
    <rPh sb="7" eb="9">
      <t>ケイジョウ</t>
    </rPh>
    <rPh sb="9" eb="11">
      <t>シュウエキ</t>
    </rPh>
    <phoneticPr fontId="2"/>
  </si>
  <si>
    <t>＜借入の割合＞経常収益対借入金比率</t>
    <rPh sb="7" eb="9">
      <t>ケイジョウ</t>
    </rPh>
    <phoneticPr fontId="2"/>
  </si>
  <si>
    <t>○経常増減差額率【収益性】
　経常収益計に対する経常増減差額の占める割合。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ゾウゲン</t>
    </rPh>
    <rPh sb="5" eb="7">
      <t>サガク</t>
    </rPh>
    <rPh sb="7" eb="8">
      <t>リツ</t>
    </rPh>
    <rPh sb="9" eb="12">
      <t>シュウエキセイ</t>
    </rPh>
    <rPh sb="17" eb="19">
      <t>シュウエキ</t>
    </rPh>
    <rPh sb="19" eb="20">
      <t>ケイ</t>
    </rPh>
    <rPh sb="26" eb="28">
      <t>ゾウゲン</t>
    </rPh>
    <rPh sb="66" eb="68">
      <t>キゾン</t>
    </rPh>
    <rPh sb="92" eb="94">
      <t>ゲンイン</t>
    </rPh>
    <rPh sb="95" eb="98">
      <t>ジンケンヒ</t>
    </rPh>
    <rPh sb="99" eb="101">
      <t>カダイ</t>
    </rPh>
    <rPh sb="102" eb="105">
      <t>リヨウシャ</t>
    </rPh>
    <rPh sb="106" eb="107">
      <t>アツ</t>
    </rPh>
    <rPh sb="120" eb="121">
      <t>カンガ</t>
    </rPh>
    <phoneticPr fontId="6"/>
  </si>
  <si>
    <t>○固定長期適合率【長期安定性】
　固定資産が長期資産（正味財産＋固定負債）によってどれだけ賄われているかを表す。流動比率と表裏一体の関係にある指標。流動比率が上がれば固定長期適合率は下がり、流動比率が下がれば固定長期適合率は上がります。固定資産は、正味財産や固定負債で調達し、100％未満であることが理想。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7" eb="29">
      <t>ショウミ</t>
    </rPh>
    <rPh sb="29" eb="31">
      <t>ザイサン</t>
    </rPh>
    <rPh sb="63" eb="65">
      <t>イッタイ</t>
    </rPh>
    <rPh sb="66" eb="68">
      <t>カンケイ</t>
    </rPh>
    <rPh sb="71" eb="73">
      <t>シヒョウ</t>
    </rPh>
    <rPh sb="87" eb="89">
      <t>テキゴウ</t>
    </rPh>
    <rPh sb="120" eb="122">
      <t>シサン</t>
    </rPh>
    <rPh sb="124" eb="126">
      <t>ショウミ</t>
    </rPh>
    <rPh sb="126" eb="128">
      <t>ザイサン</t>
    </rPh>
    <rPh sb="150" eb="152">
      <t>リソウ</t>
    </rPh>
    <rPh sb="167" eb="169">
      <t>シサン</t>
    </rPh>
    <rPh sb="174" eb="176">
      <t>トウシ</t>
    </rPh>
    <phoneticPr fontId="6"/>
  </si>
  <si>
    <t>○純資産比率【長期安定性】
　資産総額に占める「正味財産（自己資本）」の割合であり、長期安定性を見る。
　この比率は高いほど経営が安定する傾向が見られ、この比率が50%を下回ると、自己資本よりも負債が上回っている状態であり、将来的に資金繰りが悪化する可能性がある。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6">
      <t>ショウミ</t>
    </rPh>
    <rPh sb="26" eb="28">
      <t>ザイサン</t>
    </rPh>
    <rPh sb="31" eb="33">
      <t>シホン</t>
    </rPh>
    <rPh sb="92" eb="94">
      <t>シホン</t>
    </rPh>
    <rPh sb="112" eb="115">
      <t>ショウライテキ</t>
    </rPh>
    <rPh sb="116" eb="118">
      <t>シキン</t>
    </rPh>
    <rPh sb="118" eb="119">
      <t>グ</t>
    </rPh>
    <rPh sb="121" eb="123">
      <t>アッカ</t>
    </rPh>
    <rPh sb="125" eb="128">
      <t>カノウセイジリツシエンキュウフヒニュウキンシサンシキンシンキジギョウショカイセツアッカオソ</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</si>
  <si>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「現金預金」を、「その他の資産」の施設整備等積立資産等の「積立資産」にすると、流動比率は低くなり、固定負債である長期借入金がある場合、流動比率は高くなる。
　一般的には通常150%程度以上あれば優良と言われている。自立支援給付費が２か月後に入金されるため、未収金が高くなることが多く、流動比率が高い傾向にある。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6" eb="128">
      <t>シサン</t>
    </rPh>
    <rPh sb="137" eb="139">
      <t>シサン</t>
    </rPh>
    <rPh sb="144" eb="146">
      <t>シサン</t>
    </rPh>
    <rPh sb="169" eb="171">
      <t>チョウキ</t>
    </rPh>
    <rPh sb="220" eb="222">
      <t>ジリツ</t>
    </rPh>
    <rPh sb="222" eb="224">
      <t>シエン</t>
    </rPh>
    <rPh sb="224" eb="226">
      <t>キュウフ</t>
    </rPh>
    <rPh sb="226" eb="227">
      <t>ヒ</t>
    </rPh>
    <rPh sb="233" eb="235">
      <t>ニュウキン</t>
    </rPh>
    <rPh sb="245" eb="246">
      <t>タカ</t>
    </rPh>
    <rPh sb="252" eb="253">
      <t>オオ</t>
    </rPh>
    <rPh sb="255" eb="257">
      <t>リュウドウ</t>
    </rPh>
    <rPh sb="257" eb="259">
      <t>ヒリツ</t>
    </rPh>
    <rPh sb="260" eb="261">
      <t>タカ</t>
    </rPh>
    <rPh sb="262" eb="264">
      <t>ケイコウ</t>
    </rPh>
    <rPh sb="291" eb="293">
      <t>シサン</t>
    </rPh>
    <rPh sb="306" eb="308">
      <t>シキン</t>
    </rPh>
    <rPh sb="325" eb="327">
      <t>シンキ</t>
    </rPh>
    <rPh sb="328" eb="331">
      <t>ジギョウショ</t>
    </rPh>
    <rPh sb="332" eb="334">
      <t>カイセツ</t>
    </rPh>
    <rPh sb="340" eb="342">
      <t>アッカ</t>
    </rPh>
    <rPh sb="344" eb="345">
      <t>オソ</t>
    </rPh>
    <phoneticPr fontId="6"/>
  </si>
  <si>
    <t>流動比率 … 流動資産 ÷ 流動負債
純資産比率 … 純資産 ÷ 資産総額
固定長期適合率 … 固定資産 ÷ （正味財産＋固定負債）
経常増減差額率 … 経常増減差額 ÷ 経常収益計
経常収益対借入金比率 … 経常収益計 ÷ 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6" eb="58">
      <t>ショウミ</t>
    </rPh>
    <rPh sb="58" eb="60">
      <t>ザイサン</t>
    </rPh>
    <rPh sb="69" eb="71">
      <t>ゾウゲン</t>
    </rPh>
    <rPh sb="79" eb="81">
      <t>ゾウゲン</t>
    </rPh>
    <rPh sb="86" eb="88">
      <t>ケイジョウ</t>
    </rPh>
    <rPh sb="88" eb="90">
      <t>シュウエキ</t>
    </rPh>
    <rPh sb="90" eb="91">
      <t>ケイ</t>
    </rPh>
    <rPh sb="92" eb="94">
      <t>ケイジョウ</t>
    </rPh>
    <rPh sb="105" eb="107">
      <t>ケイジョウ</t>
    </rPh>
    <rPh sb="109" eb="110">
      <t>ケイ</t>
    </rPh>
    <phoneticPr fontId="6"/>
  </si>
  <si>
    <t>経常収益対借入金比率</t>
    <rPh sb="0" eb="2">
      <t>ケイジョウ</t>
    </rPh>
    <phoneticPr fontId="2"/>
  </si>
  <si>
    <t>経常収益対借入金比率</t>
    <rPh sb="0" eb="2">
      <t>ケイジョウ</t>
    </rPh>
    <rPh sb="2" eb="4">
      <t>シュウエキ</t>
    </rPh>
    <rPh sb="4" eb="5">
      <t>タイ</t>
    </rPh>
    <rPh sb="5" eb="7">
      <t>カリイレ</t>
    </rPh>
    <rPh sb="7" eb="8">
      <t>キン</t>
    </rPh>
    <rPh sb="8" eb="10">
      <t>ヒリツ</t>
    </rPh>
    <phoneticPr fontId="2"/>
  </si>
  <si>
    <t xml:space="preserve">○純資産比率　（【純資産÷資産総額】 × 100 ）
　経営の長期安定性を見る。資産総額に占める「正味財産（自己資本）」の割合。比率が高いほど安定している。
</t>
    <rPh sb="1" eb="4">
      <t>ジュンシサン</t>
    </rPh>
    <rPh sb="4" eb="6">
      <t>ヒリツ</t>
    </rPh>
    <rPh sb="28" eb="30">
      <t>ケイエイ</t>
    </rPh>
    <rPh sb="31" eb="33">
      <t>チョウキ</t>
    </rPh>
    <rPh sb="33" eb="36">
      <t>アンテイセイ</t>
    </rPh>
    <rPh sb="37" eb="38">
      <t>ミ</t>
    </rPh>
    <rPh sb="40" eb="42">
      <t>シサン</t>
    </rPh>
    <rPh sb="49" eb="51">
      <t>ショウミ</t>
    </rPh>
    <rPh sb="51" eb="53">
      <t>ザイサン</t>
    </rPh>
    <rPh sb="56" eb="58">
      <t>シホン</t>
    </rPh>
    <phoneticPr fontId="6"/>
  </si>
  <si>
    <t>当期経常増減額</t>
    <rPh sb="0" eb="2">
      <t>トウキ</t>
    </rPh>
    <rPh sb="2" eb="4">
      <t>ケイジョウ</t>
    </rPh>
    <rPh sb="4" eb="7">
      <t>ゾウゲンガク</t>
    </rPh>
    <phoneticPr fontId="2"/>
  </si>
  <si>
    <t>○流動比率
　100%を下回ると「✓」が入る。流動負債が流動資産を上回っていることになり、資金繰りが悪化している状態が想定される。</t>
    <rPh sb="1" eb="3">
      <t>リュウドウ</t>
    </rPh>
    <rPh sb="3" eb="5">
      <t>ヒリツ</t>
    </rPh>
    <rPh sb="12" eb="14">
      <t>シタマワ</t>
    </rPh>
    <rPh sb="20" eb="21">
      <t>ハイ</t>
    </rPh>
    <phoneticPr fontId="2"/>
  </si>
  <si>
    <t>○純資産比率
　50%を下回ると「✓」が入る。自己資本よりも負債が上回っている状態であり、将来的に資金繰りが悪化する可能性がある。</t>
    <rPh sb="1" eb="4">
      <t>ジュンシサン</t>
    </rPh>
    <rPh sb="4" eb="6">
      <t>ヒリツ</t>
    </rPh>
    <rPh sb="20" eb="21">
      <t>ハイ</t>
    </rPh>
    <phoneticPr fontId="2"/>
  </si>
  <si>
    <t>○固定長期適合率
　100%以上になると「✓」が入る。固定資産への過大な投資の可能性がある。</t>
    <rPh sb="1" eb="3">
      <t>コテイ</t>
    </rPh>
    <rPh sb="3" eb="5">
      <t>チョウキ</t>
    </rPh>
    <rPh sb="5" eb="7">
      <t>テキゴウ</t>
    </rPh>
    <rPh sb="7" eb="8">
      <t>リツ</t>
    </rPh>
    <rPh sb="24" eb="25">
      <t>ハイ</t>
    </rPh>
    <phoneticPr fontId="2"/>
  </si>
  <si>
    <t>○経常増減差額率
　マイナスが３年続くと「✓」が入る。既存事業の継続性が危ぶまれる可能性がある。</t>
    <rPh sb="1" eb="3">
      <t>ケイジョウ</t>
    </rPh>
    <rPh sb="3" eb="5">
      <t>ゾウゲン</t>
    </rPh>
    <rPh sb="5" eb="7">
      <t>サガク</t>
    </rPh>
    <rPh sb="7" eb="8">
      <t>リツ</t>
    </rPh>
    <rPh sb="16" eb="17">
      <t>ネン</t>
    </rPh>
    <rPh sb="17" eb="18">
      <t>ツヅ</t>
    </rPh>
    <rPh sb="24" eb="25">
      <t>ハイ</t>
    </rPh>
    <phoneticPr fontId="2"/>
  </si>
  <si>
    <t>○当期正味財産増減額
　マイナスが３年続くと「✓」が入る。既存事業の継続性が危ぶまれる可能性がある。</t>
    <rPh sb="1" eb="3">
      <t>トウキ</t>
    </rPh>
    <rPh sb="3" eb="5">
      <t>ショウミ</t>
    </rPh>
    <rPh sb="5" eb="7">
      <t>ザイサン</t>
    </rPh>
    <rPh sb="7" eb="10">
      <t>ゾウゲンガク</t>
    </rPh>
    <rPh sb="18" eb="19">
      <t>ネン</t>
    </rPh>
    <rPh sb="19" eb="20">
      <t>ツヅ</t>
    </rPh>
    <rPh sb="26" eb="27">
      <t>ハイ</t>
    </rPh>
    <rPh sb="29" eb="31">
      <t>キゾン</t>
    </rPh>
    <rPh sb="31" eb="33">
      <t>ジギョウ</t>
    </rPh>
    <rPh sb="34" eb="37">
      <t>ケイゾクセイ</t>
    </rPh>
    <rPh sb="38" eb="39">
      <t>アヤ</t>
    </rPh>
    <rPh sb="43" eb="46">
      <t>カノウセイ</t>
    </rPh>
    <phoneticPr fontId="2"/>
  </si>
  <si>
    <t>収支状況及び財務状況</t>
    <rPh sb="4" eb="5">
      <t>オヨ</t>
    </rPh>
    <rPh sb="6" eb="8">
      <t>ザイム</t>
    </rPh>
    <rPh sb="8" eb="10">
      <t>ジョウキョウ</t>
    </rPh>
    <phoneticPr fontId="2"/>
  </si>
  <si>
    <t>≪財務指標の判定基準≫✓は要注意、×は原則採択不可</t>
    <rPh sb="1" eb="3">
      <t>ザイム</t>
    </rPh>
    <rPh sb="3" eb="5">
      <t>シヒョウ</t>
    </rPh>
    <rPh sb="6" eb="8">
      <t>ハンテイ</t>
    </rPh>
    <rPh sb="8" eb="10">
      <t>キジュン</t>
    </rPh>
    <rPh sb="13" eb="14">
      <t>ヨウ</t>
    </rPh>
    <rPh sb="14" eb="16">
      <t>チュウイ</t>
    </rPh>
    <rPh sb="19" eb="21">
      <t>ゲンソク</t>
    </rPh>
    <rPh sb="21" eb="23">
      <t>サイタク</t>
    </rPh>
    <rPh sb="23" eb="25">
      <t>フカ</t>
    </rPh>
    <phoneticPr fontId="2"/>
  </si>
  <si>
    <t>○当期経常増減額
　通常の事業運営（障害福祉サービス事業）に関する収支状況。</t>
    <rPh sb="1" eb="3">
      <t>トウキ</t>
    </rPh>
    <rPh sb="3" eb="5">
      <t>ケイジョウ</t>
    </rPh>
    <rPh sb="5" eb="8">
      <t>ゾウゲンガク</t>
    </rPh>
    <rPh sb="10" eb="12">
      <t>ツウジョウ</t>
    </rPh>
    <rPh sb="13" eb="15">
      <t>ジギョウ</t>
    </rPh>
    <rPh sb="15" eb="17">
      <t>ウンエイ</t>
    </rPh>
    <rPh sb="18" eb="20">
      <t>ショウガイ</t>
    </rPh>
    <rPh sb="20" eb="22">
      <t>フクシ</t>
    </rPh>
    <rPh sb="26" eb="28">
      <t>ジギョウ</t>
    </rPh>
    <rPh sb="30" eb="31">
      <t>カン</t>
    </rPh>
    <rPh sb="33" eb="35">
      <t>シュウシ</t>
    </rPh>
    <rPh sb="35" eb="37">
      <t>ジョウキョウ</t>
    </rPh>
    <phoneticPr fontId="2"/>
  </si>
  <si>
    <t>○当期正味財産増減額
　通常の事業運営以外の活動も含めた収支状況。</t>
    <rPh sb="1" eb="3">
      <t>トウキ</t>
    </rPh>
    <rPh sb="3" eb="5">
      <t>ショウミ</t>
    </rPh>
    <rPh sb="5" eb="7">
      <t>ザイサン</t>
    </rPh>
    <rPh sb="7" eb="10">
      <t>ゾウゲンガク</t>
    </rPh>
    <rPh sb="12" eb="14">
      <t>ツウジョウ</t>
    </rPh>
    <rPh sb="15" eb="17">
      <t>ジギョウ</t>
    </rPh>
    <rPh sb="17" eb="19">
      <t>ウンエイ</t>
    </rPh>
    <rPh sb="19" eb="21">
      <t>イガイ</t>
    </rPh>
    <rPh sb="22" eb="24">
      <t>カツドウ</t>
    </rPh>
    <rPh sb="25" eb="26">
      <t>フク</t>
    </rPh>
    <rPh sb="28" eb="30">
      <t>シュウシ</t>
    </rPh>
    <rPh sb="30" eb="32">
      <t>ジョウキョウ</t>
    </rPh>
    <phoneticPr fontId="2"/>
  </si>
  <si>
    <t>《主な財務指標の説明》</t>
    <rPh sb="1" eb="2">
      <t>オモ</t>
    </rPh>
    <rPh sb="8" eb="10">
      <t>セツメイ</t>
    </rPh>
    <phoneticPr fontId="6"/>
  </si>
  <si>
    <t>○経常収益対借入金比率
　100％以上になると「✓」が入る。事業規模を超える借入金を行っている可能性がある。</t>
    <rPh sb="1" eb="3">
      <t>ケイジョウ</t>
    </rPh>
    <rPh sb="17" eb="19">
      <t>イジョウ</t>
    </rPh>
    <rPh sb="27" eb="28">
      <t>ハイ</t>
    </rPh>
    <rPh sb="30" eb="32">
      <t>ジギョウ</t>
    </rPh>
    <rPh sb="32" eb="34">
      <t>キボ</t>
    </rPh>
    <rPh sb="35" eb="36">
      <t>コ</t>
    </rPh>
    <rPh sb="38" eb="40">
      <t>カリイレ</t>
    </rPh>
    <rPh sb="40" eb="41">
      <t>キン</t>
    </rPh>
    <rPh sb="42" eb="43">
      <t>オコナ</t>
    </rPh>
    <rPh sb="47" eb="50">
      <t>カノウセイ</t>
    </rPh>
    <phoneticPr fontId="2"/>
  </si>
  <si>
    <t>○経常増減差額率　（【経常増減差額】 ÷【経常収益計】×100 ）
　収益性を見る。経常収益に対する経常増減差額の占める割合。比率が低いほど収益性が高いことを示している。</t>
    <rPh sb="1" eb="3">
      <t>ケイジョウ</t>
    </rPh>
    <rPh sb="3" eb="5">
      <t>ゾウゲン</t>
    </rPh>
    <rPh sb="5" eb="7">
      <t>サガク</t>
    </rPh>
    <rPh sb="7" eb="8">
      <t>リツ</t>
    </rPh>
    <rPh sb="11" eb="13">
      <t>ケイジョウ</t>
    </rPh>
    <rPh sb="13" eb="15">
      <t>ゾウゲン</t>
    </rPh>
    <rPh sb="15" eb="17">
      <t>サガク</t>
    </rPh>
    <rPh sb="21" eb="23">
      <t>ケイジョウ</t>
    </rPh>
    <rPh sb="23" eb="25">
      <t>シュウエキ</t>
    </rPh>
    <rPh sb="25" eb="26">
      <t>ケイ</t>
    </rPh>
    <rPh sb="35" eb="38">
      <t>シュウエキセイ</t>
    </rPh>
    <rPh sb="39" eb="40">
      <t>ミ</t>
    </rPh>
    <rPh sb="42" eb="44">
      <t>ケイジョウ</t>
    </rPh>
    <rPh sb="44" eb="46">
      <t>シュウエキ</t>
    </rPh>
    <rPh sb="50" eb="52">
      <t>ケイジョウ</t>
    </rPh>
    <rPh sb="52" eb="54">
      <t>ゾウゲン</t>
    </rPh>
    <rPh sb="54" eb="56">
      <t>サガク</t>
    </rPh>
    <rPh sb="63" eb="65">
      <t>ヒリツ</t>
    </rPh>
    <rPh sb="66" eb="67">
      <t>ヒク</t>
    </rPh>
    <rPh sb="70" eb="73">
      <t>シュウエキセイ</t>
    </rPh>
    <rPh sb="74" eb="75">
      <t>タカ</t>
    </rPh>
    <rPh sb="79" eb="80">
      <t>シメ</t>
    </rPh>
    <phoneticPr fontId="6"/>
  </si>
  <si>
    <t>○経常収益対借入金比率　（【長期借入金】÷【経常収益計】×100）
　長期の返済資力を見る。借入金残高に対して経常収益計がどの程度あるかを示す指標。比率が低いほど返済資力が高い。</t>
    <rPh sb="1" eb="3">
      <t>ケイジョウ</t>
    </rPh>
    <rPh sb="3" eb="5">
      <t>シュウエキ</t>
    </rPh>
    <rPh sb="5" eb="6">
      <t>タイ</t>
    </rPh>
    <rPh sb="6" eb="8">
      <t>カリイレ</t>
    </rPh>
    <rPh sb="8" eb="9">
      <t>キン</t>
    </rPh>
    <rPh sb="9" eb="11">
      <t>ヒリツ</t>
    </rPh>
    <rPh sb="14" eb="16">
      <t>チョウキ</t>
    </rPh>
    <rPh sb="16" eb="18">
      <t>カリイレ</t>
    </rPh>
    <rPh sb="18" eb="19">
      <t>キン</t>
    </rPh>
    <rPh sb="22" eb="24">
      <t>ケイジョウ</t>
    </rPh>
    <rPh sb="24" eb="26">
      <t>シュウエキ</t>
    </rPh>
    <rPh sb="26" eb="27">
      <t>ケイ</t>
    </rPh>
    <rPh sb="35" eb="37">
      <t>チョウキ</t>
    </rPh>
    <rPh sb="38" eb="40">
      <t>ヘンサイ</t>
    </rPh>
    <rPh sb="40" eb="42">
      <t>シリョク</t>
    </rPh>
    <rPh sb="43" eb="44">
      <t>ミ</t>
    </rPh>
    <rPh sb="46" eb="48">
      <t>カリイレ</t>
    </rPh>
    <rPh sb="48" eb="49">
      <t>キン</t>
    </rPh>
    <rPh sb="49" eb="51">
      <t>ザンダカ</t>
    </rPh>
    <rPh sb="52" eb="53">
      <t>タイ</t>
    </rPh>
    <rPh sb="55" eb="57">
      <t>ケイジョウ</t>
    </rPh>
    <rPh sb="57" eb="59">
      <t>シュウエキ</t>
    </rPh>
    <rPh sb="59" eb="60">
      <t>ケイ</t>
    </rPh>
    <rPh sb="63" eb="65">
      <t>テイド</t>
    </rPh>
    <rPh sb="69" eb="70">
      <t>シメ</t>
    </rPh>
    <rPh sb="71" eb="73">
      <t>シヒョウ</t>
    </rPh>
    <rPh sb="74" eb="76">
      <t>ヒリツ</t>
    </rPh>
    <rPh sb="77" eb="78">
      <t>ヒク</t>
    </rPh>
    <rPh sb="81" eb="83">
      <t>ヘンサイ</t>
    </rPh>
    <rPh sb="83" eb="85">
      <t>シリョク</t>
    </rPh>
    <rPh sb="86" eb="87">
      <t>タカ</t>
    </rPh>
    <phoneticPr fontId="2"/>
  </si>
  <si>
    <t>○サービス事業収益対借入金比率
　長期の返済資力を見る。借入金残高に対して経常収益計がどの程度あるかを示す指標。比率が低いほど返済資力が高い。</t>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1" eb="42">
      <t>ケイ</t>
    </rPh>
    <rPh sb="45" eb="47">
      <t>テイド</t>
    </rPh>
    <rPh sb="51" eb="52">
      <t>シメ</t>
    </rPh>
    <rPh sb="53" eb="55">
      <t>シヒョウ</t>
    </rPh>
    <rPh sb="56" eb="58">
      <t>ヒリツ</t>
    </rPh>
    <rPh sb="59" eb="60">
      <t>ヒク</t>
    </rPh>
    <rPh sb="63" eb="65">
      <t>ヘンサイ</t>
    </rPh>
    <rPh sb="65" eb="67">
      <t>シリョク</t>
    </rPh>
    <rPh sb="68" eb="69">
      <t>タカ</t>
    </rPh>
    <phoneticPr fontId="2"/>
  </si>
  <si>
    <t>資産の部　「流動資産」</t>
    <rPh sb="0" eb="2">
      <t>シサン</t>
    </rPh>
    <rPh sb="3" eb="4">
      <t>ブ</t>
    </rPh>
    <rPh sb="6" eb="8">
      <t>リュウドウ</t>
    </rPh>
    <rPh sb="8" eb="10">
      <t>シサン</t>
    </rPh>
    <phoneticPr fontId="2"/>
  </si>
  <si>
    <r>
      <t>○当期経常増減額
　マイナスが３年続くと「×」が入る。</t>
    </r>
    <r>
      <rPr>
        <u/>
        <sz val="9"/>
        <rFont val="HG丸ｺﾞｼｯｸM-PRO"/>
        <family val="3"/>
        <charset val="128"/>
      </rPr>
      <t>過去３か年の決算状況が営業活動（通常の事業運営）に基づく赤字である場合は、原則認められない。</t>
    </r>
    <rPh sb="1" eb="3">
      <t>トウキ</t>
    </rPh>
    <rPh sb="3" eb="5">
      <t>ケイジョウ</t>
    </rPh>
    <rPh sb="5" eb="8">
      <t>ゾウゲンガク</t>
    </rPh>
    <rPh sb="16" eb="17">
      <t>ネン</t>
    </rPh>
    <rPh sb="17" eb="18">
      <t>ツヅ</t>
    </rPh>
    <rPh sb="24" eb="25">
      <t>ハイ</t>
    </rPh>
    <rPh sb="27" eb="29">
      <t>カコ</t>
    </rPh>
    <rPh sb="31" eb="32">
      <t>ネン</t>
    </rPh>
    <rPh sb="33" eb="35">
      <t>ケッサン</t>
    </rPh>
    <rPh sb="35" eb="37">
      <t>ジョウキョウ</t>
    </rPh>
    <rPh sb="38" eb="40">
      <t>エイギョウ</t>
    </rPh>
    <rPh sb="40" eb="42">
      <t>カツドウ</t>
    </rPh>
    <rPh sb="43" eb="45">
      <t>ツウジョウ</t>
    </rPh>
    <rPh sb="46" eb="48">
      <t>ジギョウ</t>
    </rPh>
    <rPh sb="48" eb="50">
      <t>ウンエイ</t>
    </rPh>
    <rPh sb="52" eb="53">
      <t>モト</t>
    </rPh>
    <rPh sb="55" eb="57">
      <t>アカジ</t>
    </rPh>
    <rPh sb="60" eb="62">
      <t>バアイ</t>
    </rPh>
    <rPh sb="64" eb="66">
      <t>ゲンソク</t>
    </rPh>
    <rPh sb="66" eb="67">
      <t>ミト</t>
    </rPh>
    <phoneticPr fontId="2"/>
  </si>
  <si>
    <r>
      <t>○次期繰越正味財産額
　マイナス（債務超過）になると「×」が入る。</t>
    </r>
    <r>
      <rPr>
        <u/>
        <sz val="9"/>
        <color theme="1"/>
        <rFont val="HG丸ｺﾞｼｯｸM-PRO"/>
        <family val="3"/>
        <charset val="128"/>
      </rPr>
      <t>債務超過の場合は採択されない。</t>
    </r>
    <rPh sb="1" eb="3">
      <t>ジキ</t>
    </rPh>
    <rPh sb="3" eb="5">
      <t>クリコシ</t>
    </rPh>
    <rPh sb="5" eb="7">
      <t>ショウミ</t>
    </rPh>
    <rPh sb="7" eb="9">
      <t>ザイサン</t>
    </rPh>
    <rPh sb="9" eb="10">
      <t>ガク</t>
    </rPh>
    <rPh sb="17" eb="19">
      <t>サイム</t>
    </rPh>
    <rPh sb="19" eb="21">
      <t>チョウカ</t>
    </rPh>
    <rPh sb="30" eb="31">
      <t>ハイ</t>
    </rPh>
    <rPh sb="33" eb="35">
      <t>サイム</t>
    </rPh>
    <rPh sb="35" eb="37">
      <t>チョウカ</t>
    </rPh>
    <rPh sb="38" eb="40">
      <t>バアイ</t>
    </rPh>
    <rPh sb="41" eb="43">
      <t>サイタク</t>
    </rPh>
    <phoneticPr fontId="2"/>
  </si>
  <si>
    <t>差異(Ｒ４-Ｒ３)</t>
    <phoneticPr fontId="6"/>
  </si>
  <si>
    <t>令和４年度</t>
    <rPh sb="0" eb="2">
      <t>レイワ</t>
    </rPh>
    <rPh sb="3" eb="4">
      <t>ネン</t>
    </rPh>
    <rPh sb="4" eb="5">
      <t>ド</t>
    </rPh>
    <phoneticPr fontId="6"/>
  </si>
  <si>
    <t>財務指標</t>
    <rPh sb="0" eb="2">
      <t>ザイム</t>
    </rPh>
    <rPh sb="2" eb="4">
      <t>シヒョウ</t>
    </rPh>
    <phoneticPr fontId="2"/>
  </si>
  <si>
    <t>令和３年度</t>
    <rPh sb="0" eb="2">
      <t>レイワ</t>
    </rPh>
    <rPh sb="3" eb="5">
      <t>ネンド</t>
    </rPh>
    <rPh sb="4" eb="5">
      <t>ド</t>
    </rPh>
    <phoneticPr fontId="6"/>
  </si>
  <si>
    <t>令和５年度</t>
    <rPh sb="0" eb="2">
      <t>レイワ</t>
    </rPh>
    <rPh sb="3" eb="4">
      <t>ネン</t>
    </rPh>
    <rPh sb="4" eb="5">
      <t>ド</t>
    </rPh>
    <phoneticPr fontId="6"/>
  </si>
  <si>
    <t>令和３年度</t>
    <rPh sb="0" eb="2">
      <t>レイワ</t>
    </rPh>
    <rPh sb="3" eb="5">
      <t>ネンド</t>
    </rPh>
    <phoneticPr fontId="6"/>
  </si>
  <si>
    <t>令和５年度</t>
    <rPh sb="0" eb="2">
      <t>レイワ</t>
    </rPh>
    <rPh sb="3" eb="5">
      <t>ネンド</t>
    </rPh>
    <phoneticPr fontId="6"/>
  </si>
  <si>
    <t>差異(Ｒ５-Ｒ４)</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</si>
</sst>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_);[Red]\(#,##0\)"/>
    <numFmt numFmtId="179" formatCode="0_ ;[Red]\-0\ "/>
    <numFmt numFmtId="180" formatCode="0_);[Red]\(0\)"/>
  </numFmts>
  <fonts count="2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8"/>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sz val="12"/>
      <color theme="1"/>
      <name val="HG丸ｺﾞｼｯｸM-PRO"/>
      <family val="3"/>
      <charset val="128"/>
    </font>
    <font>
      <u/>
      <sz val="9"/>
      <name val="HG丸ｺﾞｼｯｸM-PRO"/>
      <family val="3"/>
      <charset val="128"/>
    </font>
    <font>
      <u/>
      <sz val="9"/>
      <color theme="1"/>
      <name val="HG丸ｺﾞｼｯｸM-PRO"/>
      <family val="3"/>
      <charset val="128"/>
    </font>
  </fonts>
  <fills count="8">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336">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lignment vertical="center"/>
    </xf>
    <xf numFmtId="0" fontId="4" fillId="0" borderId="0" xfId="3" applyFont="1" applyAlignment="1">
      <alignment horizontal="center" vertical="center" wrapText="1"/>
    </xf>
    <xf numFmtId="0" fontId="4" fillId="0" borderId="0" xfId="3" applyFont="1" applyAlignment="1">
      <alignment horizontal="center" vertical="center" shrinkToFit="1"/>
    </xf>
    <xf numFmtId="176" fontId="9" fillId="0" borderId="16" xfId="3" applyNumberFormat="1" applyFont="1" applyBorder="1" applyAlignment="1">
      <alignment horizontal="center" vertical="center" shrinkToFit="1"/>
    </xf>
    <xf numFmtId="0" fontId="4" fillId="0" borderId="12" xfId="3" applyFont="1" applyBorder="1" applyAlignment="1">
      <alignment horizontal="center" vertical="center" shrinkToFit="1"/>
    </xf>
    <xf numFmtId="176" fontId="4" fillId="0" borderId="0" xfId="3" applyNumberFormat="1" applyFont="1">
      <alignment vertical="center"/>
    </xf>
    <xf numFmtId="0" fontId="4" fillId="0" borderId="16" xfId="3" applyFont="1" applyBorder="1" applyAlignment="1">
      <alignment vertical="center" shrinkToFit="1"/>
    </xf>
    <xf numFmtId="0" fontId="11" fillId="0" borderId="0" xfId="3" applyFont="1">
      <alignment vertical="center"/>
    </xf>
    <xf numFmtId="177" fontId="4" fillId="2" borderId="15" xfId="3" applyNumberFormat="1" applyFont="1" applyFill="1" applyBorder="1" applyAlignment="1">
      <alignment horizontal="center" vertical="center"/>
    </xf>
    <xf numFmtId="0" fontId="9" fillId="2" borderId="25" xfId="3" applyFont="1" applyFill="1" applyBorder="1" applyAlignment="1">
      <alignment horizontal="center" vertical="center"/>
    </xf>
    <xf numFmtId="177" fontId="4" fillId="2" borderId="14" xfId="2" applyNumberFormat="1" applyFont="1" applyFill="1" applyBorder="1" applyAlignment="1">
      <alignment horizontal="center" vertical="center" shrinkToFit="1"/>
    </xf>
    <xf numFmtId="177" fontId="4" fillId="2" borderId="15" xfId="2" applyNumberFormat="1" applyFont="1" applyFill="1" applyBorder="1" applyAlignment="1">
      <alignment horizontal="center" vertical="center" shrinkToFit="1"/>
    </xf>
    <xf numFmtId="0" fontId="9" fillId="2" borderId="25" xfId="3" applyFont="1" applyFill="1" applyBorder="1" applyAlignment="1">
      <alignment horizontal="center" vertical="center" shrinkToFit="1"/>
    </xf>
    <xf numFmtId="0" fontId="4" fillId="0" borderId="16" xfId="3" applyFont="1" applyBorder="1">
      <alignment vertical="center"/>
    </xf>
    <xf numFmtId="176" fontId="9" fillId="0" borderId="29" xfId="3" applyNumberFormat="1" applyFont="1" applyBorder="1" applyAlignment="1">
      <alignment horizontal="center" vertical="center" shrinkToFit="1"/>
    </xf>
    <xf numFmtId="0" fontId="4" fillId="0" borderId="0" xfId="3" applyFont="1" applyAlignment="1">
      <alignment horizontal="left" vertical="center" wrapText="1"/>
    </xf>
    <xf numFmtId="0" fontId="12" fillId="3" borderId="31" xfId="0" applyFont="1" applyFill="1" applyBorder="1">
      <alignment vertical="center"/>
    </xf>
    <xf numFmtId="0" fontId="13" fillId="3" borderId="2" xfId="4" applyFont="1" applyFill="1" applyBorder="1" applyAlignment="1">
      <alignment horizontal="center" vertical="center" wrapText="1"/>
    </xf>
    <xf numFmtId="38" fontId="13" fillId="3" borderId="31" xfId="1" applyFont="1" applyFill="1" applyBorder="1" applyAlignment="1">
      <alignment horizontal="center" vertical="center"/>
    </xf>
    <xf numFmtId="0" fontId="14" fillId="0" borderId="33" xfId="4" applyFont="1" applyBorder="1" applyAlignment="1">
      <alignment horizontal="left" vertical="center"/>
    </xf>
    <xf numFmtId="3" fontId="14" fillId="0" borderId="34" xfId="1" applyNumberFormat="1" applyFont="1" applyFill="1" applyBorder="1" applyAlignment="1">
      <alignment vertical="center"/>
    </xf>
    <xf numFmtId="0" fontId="14" fillId="0" borderId="36" xfId="4" applyFont="1" applyBorder="1" applyAlignment="1">
      <alignment horizontal="left" vertical="center"/>
    </xf>
    <xf numFmtId="3" fontId="14" fillId="0" borderId="37" xfId="1" applyNumberFormat="1" applyFont="1" applyFill="1" applyBorder="1" applyAlignment="1">
      <alignment vertical="center"/>
    </xf>
    <xf numFmtId="0" fontId="14" fillId="0" borderId="39" xfId="4" applyFont="1" applyBorder="1" applyAlignment="1">
      <alignment horizontal="left" vertical="center"/>
    </xf>
    <xf numFmtId="3" fontId="14" fillId="0" borderId="38" xfId="1" applyNumberFormat="1" applyFont="1" applyFill="1" applyBorder="1" applyAlignment="1">
      <alignment vertical="center"/>
    </xf>
    <xf numFmtId="0" fontId="14" fillId="0" borderId="38" xfId="3" applyFont="1" applyBorder="1" applyAlignment="1">
      <alignment vertical="center" shrinkToFit="1"/>
    </xf>
    <xf numFmtId="0" fontId="14" fillId="0" borderId="39" xfId="4" applyFont="1" applyBorder="1" applyAlignment="1">
      <alignment horizontal="left" vertical="center" wrapText="1"/>
    </xf>
    <xf numFmtId="0" fontId="14" fillId="5" borderId="2" xfId="4" applyFont="1" applyFill="1" applyBorder="1" applyAlignment="1">
      <alignment horizontal="left" vertical="center"/>
    </xf>
    <xf numFmtId="3" fontId="14" fillId="5" borderId="31" xfId="1" applyNumberFormat="1" applyFont="1" applyFill="1" applyBorder="1" applyAlignment="1">
      <alignment vertical="center"/>
    </xf>
    <xf numFmtId="0" fontId="14" fillId="6" borderId="39" xfId="4" applyFont="1" applyFill="1" applyBorder="1" applyAlignment="1">
      <alignment horizontal="left" vertical="center" wrapText="1"/>
    </xf>
    <xf numFmtId="3" fontId="14" fillId="6" borderId="38" xfId="1" applyNumberFormat="1" applyFont="1" applyFill="1" applyBorder="1" applyAlignment="1">
      <alignment vertical="center"/>
    </xf>
    <xf numFmtId="0" fontId="14" fillId="0" borderId="42" xfId="4" applyFont="1" applyBorder="1" applyAlignment="1">
      <alignment horizontal="left" vertical="center" wrapText="1"/>
    </xf>
    <xf numFmtId="3" fontId="14" fillId="0" borderId="43" xfId="1" applyNumberFormat="1" applyFont="1" applyFill="1" applyBorder="1" applyAlignment="1">
      <alignment vertical="center"/>
    </xf>
    <xf numFmtId="0" fontId="4" fillId="0" borderId="25" xfId="3" applyFont="1" applyBorder="1" applyAlignment="1">
      <alignment horizontal="center" vertical="center"/>
    </xf>
    <xf numFmtId="0" fontId="4" fillId="0" borderId="30" xfId="3" applyFont="1" applyBorder="1" applyAlignment="1">
      <alignment horizontal="center" vertical="center"/>
    </xf>
    <xf numFmtId="0" fontId="4" fillId="7" borderId="6" xfId="3" applyFont="1" applyFill="1" applyBorder="1" applyAlignment="1">
      <alignment horizontal="center" vertical="center"/>
    </xf>
    <xf numFmtId="0" fontId="4" fillId="7" borderId="7" xfId="3" applyFont="1" applyFill="1" applyBorder="1" applyAlignment="1">
      <alignment horizontal="center" vertical="center" shrinkToFit="1"/>
    </xf>
    <xf numFmtId="0" fontId="4" fillId="7" borderId="23" xfId="3" applyFont="1" applyFill="1" applyBorder="1">
      <alignment vertical="center"/>
    </xf>
    <xf numFmtId="0" fontId="4" fillId="7" borderId="22" xfId="3" applyFont="1" applyFill="1" applyBorder="1">
      <alignment vertical="center"/>
    </xf>
    <xf numFmtId="177" fontId="4" fillId="7" borderId="14" xfId="2" applyNumberFormat="1" applyFont="1" applyFill="1" applyBorder="1" applyAlignment="1">
      <alignment horizontal="center" vertical="center" shrinkToFit="1"/>
    </xf>
    <xf numFmtId="177" fontId="4" fillId="7" borderId="15" xfId="2" applyNumberFormat="1" applyFont="1" applyFill="1" applyBorder="1" applyAlignment="1">
      <alignment horizontal="center" vertical="center" shrinkToFit="1"/>
    </xf>
    <xf numFmtId="0" fontId="4" fillId="7" borderId="15" xfId="3" applyFont="1" applyFill="1" applyBorder="1" applyAlignment="1">
      <alignment horizontal="right" vertical="center" shrinkToFit="1"/>
    </xf>
    <xf numFmtId="0" fontId="9" fillId="7" borderId="25" xfId="3" applyFont="1" applyFill="1" applyBorder="1" applyAlignment="1">
      <alignment horizontal="center" vertical="center" shrinkToFit="1"/>
    </xf>
    <xf numFmtId="177" fontId="4" fillId="7" borderId="15" xfId="3" applyNumberFormat="1" applyFont="1" applyFill="1" applyBorder="1" applyAlignment="1">
      <alignment horizontal="center" vertical="center" shrinkToFit="1"/>
    </xf>
    <xf numFmtId="0" fontId="4" fillId="7" borderId="25" xfId="3" applyFont="1" applyFill="1" applyBorder="1" applyAlignment="1">
      <alignment horizontal="center" vertical="center"/>
    </xf>
    <xf numFmtId="0" fontId="4" fillId="6" borderId="8" xfId="3" applyFont="1" applyFill="1" applyBorder="1">
      <alignment vertical="center"/>
    </xf>
    <xf numFmtId="0" fontId="4" fillId="6" borderId="9" xfId="3" applyFont="1" applyFill="1" applyBorder="1">
      <alignment vertical="center"/>
    </xf>
    <xf numFmtId="38" fontId="4" fillId="6" borderId="10" xfId="1" applyFont="1" applyFill="1" applyBorder="1" applyAlignment="1">
      <alignment vertical="center"/>
    </xf>
    <xf numFmtId="38" fontId="4" fillId="6" borderId="9" xfId="1" applyFont="1" applyFill="1" applyBorder="1" applyAlignment="1">
      <alignment vertical="center"/>
    </xf>
    <xf numFmtId="38" fontId="4" fillId="6" borderId="9" xfId="1" applyFont="1" applyFill="1" applyBorder="1" applyAlignment="1">
      <alignment horizontal="right" vertical="center"/>
    </xf>
    <xf numFmtId="0" fontId="9" fillId="6" borderId="11" xfId="3" applyFont="1" applyFill="1" applyBorder="1" applyAlignment="1">
      <alignment horizontal="center" vertical="center"/>
    </xf>
    <xf numFmtId="0" fontId="4" fillId="6" borderId="12" xfId="3" applyFont="1" applyFill="1" applyBorder="1" applyAlignment="1">
      <alignment horizontal="center" vertical="center" shrinkToFit="1"/>
    </xf>
    <xf numFmtId="0" fontId="4" fillId="6" borderId="15" xfId="3" applyFont="1" applyFill="1" applyBorder="1">
      <alignment vertical="center"/>
    </xf>
    <xf numFmtId="0" fontId="4" fillId="7" borderId="45" xfId="3" applyFont="1" applyFill="1" applyBorder="1">
      <alignment vertical="center"/>
    </xf>
    <xf numFmtId="38" fontId="13" fillId="3" borderId="7" xfId="1" applyFont="1" applyFill="1" applyBorder="1" applyAlignment="1">
      <alignment horizontal="center" vertical="center" wrapText="1"/>
    </xf>
    <xf numFmtId="0" fontId="14" fillId="6" borderId="49" xfId="4" applyFont="1" applyFill="1" applyBorder="1" applyAlignment="1">
      <alignment horizontal="left" vertical="center" wrapText="1"/>
    </xf>
    <xf numFmtId="0" fontId="14" fillId="6" borderId="44" xfId="4" applyFont="1" applyFill="1" applyBorder="1" applyAlignment="1">
      <alignment horizontal="left" vertical="center" wrapText="1"/>
    </xf>
    <xf numFmtId="0" fontId="16" fillId="6" borderId="48" xfId="0" applyFont="1" applyFill="1" applyBorder="1" applyAlignment="1">
      <alignment vertical="center" wrapText="1"/>
    </xf>
    <xf numFmtId="177" fontId="0" fillId="6" borderId="35" xfId="0" applyNumberFormat="1" applyFill="1" applyBorder="1">
      <alignment vertical="center"/>
    </xf>
    <xf numFmtId="177" fontId="0" fillId="6" borderId="38" xfId="0" applyNumberFormat="1" applyFill="1" applyBorder="1">
      <alignment vertical="center"/>
    </xf>
    <xf numFmtId="0" fontId="0" fillId="0" borderId="0" xfId="0" applyAlignment="1">
      <alignment vertical="top"/>
    </xf>
    <xf numFmtId="177" fontId="4" fillId="0" borderId="0" xfId="3" applyNumberFormat="1" applyFont="1" applyAlignment="1">
      <alignment horizontal="center" vertical="center" shrinkToFit="1"/>
    </xf>
    <xf numFmtId="0" fontId="4" fillId="0" borderId="0" xfId="3" applyFont="1" applyAlignment="1">
      <alignment vertical="top"/>
    </xf>
    <xf numFmtId="0" fontId="0" fillId="0" borderId="0" xfId="0" applyAlignment="1">
      <alignment horizontal="center" vertical="center" shrinkToFit="1"/>
    </xf>
    <xf numFmtId="3" fontId="14" fillId="0" borderId="41" xfId="1" applyNumberFormat="1" applyFont="1" applyFill="1" applyBorder="1" applyAlignment="1">
      <alignment vertical="center" wrapText="1"/>
    </xf>
    <xf numFmtId="0" fontId="4" fillId="0" borderId="14" xfId="3" applyFont="1" applyBorder="1">
      <alignment vertical="center"/>
    </xf>
    <xf numFmtId="38" fontId="4" fillId="6" borderId="10" xfId="1" applyFont="1" applyFill="1" applyBorder="1" applyAlignment="1">
      <alignment horizontal="right" vertical="center"/>
    </xf>
    <xf numFmtId="0" fontId="4" fillId="6" borderId="20" xfId="3" applyFont="1" applyFill="1" applyBorder="1">
      <alignment vertical="center"/>
    </xf>
    <xf numFmtId="38" fontId="4" fillId="6" borderId="14" xfId="1" applyFont="1" applyFill="1" applyBorder="1" applyAlignment="1">
      <alignment horizontal="right" vertical="center" shrinkToFit="1"/>
    </xf>
    <xf numFmtId="0" fontId="4" fillId="7" borderId="14" xfId="3" applyFont="1"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177" fontId="4" fillId="2" borderId="14" xfId="3" applyNumberFormat="1" applyFont="1" applyFill="1" applyBorder="1" applyAlignment="1">
      <alignment horizontal="center" vertical="center"/>
    </xf>
    <xf numFmtId="3" fontId="14" fillId="0" borderId="51" xfId="1" applyNumberFormat="1" applyFont="1" applyFill="1" applyBorder="1" applyAlignment="1">
      <alignment vertical="center" wrapText="1"/>
    </xf>
    <xf numFmtId="3" fontId="14" fillId="5" borderId="3" xfId="1" applyNumberFormat="1" applyFont="1" applyFill="1" applyBorder="1" applyAlignment="1">
      <alignment vertical="center" wrapText="1"/>
    </xf>
    <xf numFmtId="3" fontId="14" fillId="0" borderId="50" xfId="1" applyNumberFormat="1" applyFont="1" applyFill="1" applyBorder="1" applyAlignment="1">
      <alignment vertical="center" wrapText="1"/>
    </xf>
    <xf numFmtId="3" fontId="14" fillId="0" borderId="41" xfId="1" applyNumberFormat="1" applyFont="1" applyFill="1" applyBorder="1" applyAlignment="1">
      <alignment vertical="center"/>
    </xf>
    <xf numFmtId="3" fontId="14" fillId="6" borderId="41" xfId="1" applyNumberFormat="1" applyFont="1" applyFill="1" applyBorder="1" applyAlignment="1">
      <alignment vertical="center" wrapText="1"/>
    </xf>
    <xf numFmtId="0" fontId="14" fillId="6" borderId="39" xfId="4" applyFont="1" applyFill="1" applyBorder="1" applyAlignment="1">
      <alignment horizontal="left" vertical="center"/>
    </xf>
    <xf numFmtId="9" fontId="14" fillId="0" borderId="50" xfId="4" applyNumberFormat="1" applyFont="1" applyBorder="1">
      <alignment vertical="center"/>
    </xf>
    <xf numFmtId="9" fontId="14" fillId="0" borderId="41" xfId="4" applyNumberFormat="1" applyFont="1" applyBorder="1">
      <alignment vertical="center"/>
    </xf>
    <xf numFmtId="177" fontId="17" fillId="0" borderId="51" xfId="0" applyNumberFormat="1" applyFont="1" applyBorder="1" applyAlignment="1">
      <alignment horizontal="center" vertical="center"/>
    </xf>
    <xf numFmtId="177" fontId="0" fillId="6" borderId="43" xfId="0" applyNumberFormat="1" applyFill="1" applyBorder="1">
      <alignment vertical="center"/>
    </xf>
    <xf numFmtId="0" fontId="0" fillId="0" borderId="71" xfId="0" applyBorder="1">
      <alignment vertical="center"/>
    </xf>
    <xf numFmtId="0" fontId="4" fillId="0" borderId="71" xfId="3" applyFont="1" applyBorder="1" applyAlignment="1">
      <alignment horizontal="center" vertical="center"/>
    </xf>
    <xf numFmtId="0" fontId="0" fillId="0" borderId="20" xfId="0" applyBorder="1">
      <alignment vertical="center"/>
    </xf>
    <xf numFmtId="0" fontId="4" fillId="0" borderId="71" xfId="3" applyFont="1" applyBorder="1">
      <alignment vertical="center"/>
    </xf>
    <xf numFmtId="0" fontId="4" fillId="0" borderId="73" xfId="3" applyFont="1" applyBorder="1" applyAlignment="1">
      <alignment horizontal="center" vertical="center"/>
    </xf>
    <xf numFmtId="0" fontId="4" fillId="0" borderId="25" xfId="3" applyFont="1" applyBorder="1" applyAlignment="1">
      <alignment horizontal="center" vertical="center" shrinkToFit="1"/>
    </xf>
    <xf numFmtId="0" fontId="12" fillId="0" borderId="32" xfId="0" applyFont="1" applyBorder="1" applyAlignment="1">
      <alignment vertical="center" textRotation="255"/>
    </xf>
    <xf numFmtId="0" fontId="0" fillId="0" borderId="35" xfId="0" applyBorder="1" applyAlignment="1">
      <alignment vertical="center" textRotation="255"/>
    </xf>
    <xf numFmtId="0" fontId="0" fillId="0" borderId="40" xfId="0" applyBorder="1" applyAlignment="1">
      <alignment vertical="center" textRotation="255"/>
    </xf>
    <xf numFmtId="0" fontId="12" fillId="0" borderId="35" xfId="0" applyFont="1" applyBorder="1" applyAlignment="1">
      <alignment vertical="center" textRotation="255"/>
    </xf>
    <xf numFmtId="0" fontId="12" fillId="0" borderId="40" xfId="0" applyFont="1" applyBorder="1" applyAlignment="1">
      <alignment vertical="center" textRotation="255"/>
    </xf>
    <xf numFmtId="0" fontId="15" fillId="0" borderId="32" xfId="0" applyFont="1" applyBorder="1" applyAlignment="1">
      <alignment vertical="center" textRotation="255"/>
    </xf>
    <xf numFmtId="0" fontId="15" fillId="0" borderId="35" xfId="0" applyFont="1" applyBorder="1" applyAlignment="1">
      <alignment vertical="center" textRotation="255"/>
    </xf>
    <xf numFmtId="0" fontId="15" fillId="0" borderId="40" xfId="0" applyFont="1" applyBorder="1" applyAlignment="1">
      <alignment vertical="center" textRotation="255"/>
    </xf>
    <xf numFmtId="0" fontId="7" fillId="0" borderId="68" xfId="3" applyFont="1" applyBorder="1">
      <alignment vertical="center"/>
    </xf>
    <xf numFmtId="0" fontId="18" fillId="0" borderId="68" xfId="0" applyFont="1" applyBorder="1">
      <alignment vertical="center"/>
    </xf>
    <xf numFmtId="0" fontId="4" fillId="0" borderId="14" xfId="3" applyFont="1" applyBorder="1">
      <alignment vertical="center"/>
    </xf>
    <xf numFmtId="0" fontId="0" fillId="0" borderId="18" xfId="0" applyBorder="1">
      <alignment vertical="center"/>
    </xf>
    <xf numFmtId="0" fontId="0" fillId="0" borderId="14" xfId="0" applyBorder="1">
      <alignment vertical="center"/>
    </xf>
    <xf numFmtId="0" fontId="4" fillId="7" borderId="17" xfId="3" applyFont="1" applyFill="1" applyBorder="1">
      <alignment vertical="center"/>
    </xf>
    <xf numFmtId="0" fontId="0" fillId="0" borderId="17" xfId="0" applyBorder="1">
      <alignment vertical="center"/>
    </xf>
    <xf numFmtId="0" fontId="0" fillId="0" borderId="19" xfId="0" applyBorder="1">
      <alignment vertical="center"/>
    </xf>
    <xf numFmtId="10" fontId="10" fillId="0" borderId="23" xfId="3" applyNumberFormat="1" applyFont="1" applyBorder="1" applyAlignment="1">
      <alignment horizontal="right" vertical="center" shrinkToFit="1"/>
    </xf>
    <xf numFmtId="10" fontId="10" fillId="0" borderId="24" xfId="3" applyNumberFormat="1" applyFont="1" applyBorder="1" applyAlignment="1">
      <alignment horizontal="right" vertical="center" shrinkToFit="1"/>
    </xf>
    <xf numFmtId="10" fontId="10" fillId="0" borderId="22" xfId="3" applyNumberFormat="1" applyFont="1" applyBorder="1" applyAlignment="1">
      <alignment horizontal="right" vertical="center" shrinkToFit="1"/>
    </xf>
    <xf numFmtId="10" fontId="0" fillId="0" borderId="70" xfId="0" applyNumberFormat="1" applyBorder="1" applyAlignment="1">
      <alignment horizontal="right" vertical="center" shrinkToFit="1"/>
    </xf>
    <xf numFmtId="10" fontId="0" fillId="0" borderId="60" xfId="0" applyNumberFormat="1" applyBorder="1" applyAlignment="1">
      <alignment horizontal="right" vertical="center" shrinkToFit="1"/>
    </xf>
    <xf numFmtId="10" fontId="0" fillId="0" borderId="59" xfId="0" applyNumberFormat="1" applyBorder="1" applyAlignment="1">
      <alignment horizontal="right" vertical="center" shrinkToFit="1"/>
    </xf>
    <xf numFmtId="0" fontId="4" fillId="2" borderId="14" xfId="3" applyFont="1" applyFill="1" applyBorder="1">
      <alignment vertical="center"/>
    </xf>
    <xf numFmtId="0" fontId="4" fillId="2" borderId="18" xfId="3" applyFont="1" applyFill="1" applyBorder="1">
      <alignment vertical="center"/>
    </xf>
    <xf numFmtId="0" fontId="5" fillId="0" borderId="52" xfId="3" applyFont="1" applyBorder="1" applyAlignment="1">
      <alignment horizontal="center" vertical="center" shrinkToFit="1"/>
    </xf>
    <xf numFmtId="0" fontId="21" fillId="0" borderId="62" xfId="0" applyFont="1" applyBorder="1" applyAlignment="1">
      <alignment horizontal="center" vertical="center" shrinkToFit="1"/>
    </xf>
    <xf numFmtId="0" fontId="21" fillId="0" borderId="62" xfId="0" applyFont="1" applyBorder="1">
      <alignment vertical="center"/>
    </xf>
    <xf numFmtId="0" fontId="21" fillId="0" borderId="53" xfId="0" applyFont="1" applyBorder="1">
      <alignment vertical="center"/>
    </xf>
    <xf numFmtId="0" fontId="21" fillId="0" borderId="54" xfId="0" applyFont="1" applyBorder="1" applyAlignment="1">
      <alignment horizontal="center" vertical="center" shrinkToFit="1"/>
    </xf>
    <xf numFmtId="0" fontId="21" fillId="0" borderId="68" xfId="0" applyFont="1" applyBorder="1" applyAlignment="1">
      <alignment horizontal="center" vertical="center" shrinkToFit="1"/>
    </xf>
    <xf numFmtId="0" fontId="21" fillId="0" borderId="68" xfId="0" applyFont="1" applyBorder="1">
      <alignment vertical="center"/>
    </xf>
    <xf numFmtId="0" fontId="21" fillId="0" borderId="55" xfId="0" applyFont="1" applyBorder="1">
      <alignment vertical="center"/>
    </xf>
    <xf numFmtId="0" fontId="22" fillId="0" borderId="52" xfId="0" applyFont="1" applyBorder="1" applyAlignment="1">
      <alignment horizontal="center" vertical="center"/>
    </xf>
    <xf numFmtId="0" fontId="22" fillId="0" borderId="6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0" fontId="22" fillId="0" borderId="68" xfId="0" applyFont="1" applyBorder="1" applyAlignment="1">
      <alignment horizontal="center" vertical="center"/>
    </xf>
    <xf numFmtId="0" fontId="22" fillId="0" borderId="55" xfId="0" applyFont="1" applyBorder="1" applyAlignment="1">
      <alignment horizontal="center" vertical="center"/>
    </xf>
    <xf numFmtId="0" fontId="4" fillId="7" borderId="64" xfId="3" applyFont="1" applyFill="1" applyBorder="1" applyAlignment="1">
      <alignment horizontal="center" vertical="center" shrinkToFit="1"/>
    </xf>
    <xf numFmtId="0" fontId="4" fillId="7" borderId="62" xfId="3" applyFont="1" applyFill="1" applyBorder="1" applyAlignment="1">
      <alignment horizontal="center" vertical="center" shrinkToFit="1"/>
    </xf>
    <xf numFmtId="0" fontId="0" fillId="7" borderId="63" xfId="0" applyFill="1" applyBorder="1" applyAlignment="1">
      <alignment horizontal="center" vertical="center" shrinkToFit="1"/>
    </xf>
    <xf numFmtId="0" fontId="0" fillId="0" borderId="58"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center" vertical="center" shrinkToFit="1"/>
    </xf>
    <xf numFmtId="0" fontId="0" fillId="7" borderId="53" xfId="0" applyFill="1" applyBorder="1" applyAlignment="1">
      <alignment horizontal="center" vertical="center" shrinkToFit="1"/>
    </xf>
    <xf numFmtId="0" fontId="0" fillId="0" borderId="61" xfId="0" applyBorder="1" applyAlignment="1">
      <alignment horizontal="center" vertical="center" shrinkToFit="1"/>
    </xf>
    <xf numFmtId="0" fontId="4" fillId="2" borderId="23" xfId="3" applyFont="1" applyFill="1" applyBorder="1" applyAlignment="1">
      <alignment horizontal="right" vertical="center"/>
    </xf>
    <xf numFmtId="0" fontId="4" fillId="2" borderId="24" xfId="3" applyFont="1" applyFill="1" applyBorder="1" applyAlignment="1">
      <alignment horizontal="right" vertical="center"/>
    </xf>
    <xf numFmtId="0" fontId="0" fillId="0" borderId="24" xfId="0" applyBorder="1" applyAlignment="1">
      <alignment horizontal="right" vertical="center"/>
    </xf>
    <xf numFmtId="0" fontId="0" fillId="0" borderId="65" xfId="0" applyBorder="1" applyAlignment="1">
      <alignment horizontal="right" vertical="center"/>
    </xf>
    <xf numFmtId="0" fontId="0" fillId="0" borderId="70" xfId="0" applyBorder="1" applyAlignment="1">
      <alignment horizontal="right" vertical="center"/>
    </xf>
    <xf numFmtId="0" fontId="0" fillId="0" borderId="60" xfId="0" applyBorder="1" applyAlignment="1">
      <alignment horizontal="right" vertical="center"/>
    </xf>
    <xf numFmtId="0" fontId="0" fillId="0" borderId="61" xfId="0" applyBorder="1" applyAlignment="1">
      <alignment horizontal="right" vertical="center"/>
    </xf>
    <xf numFmtId="0" fontId="4" fillId="7" borderId="52" xfId="3" applyFont="1" applyFill="1" applyBorder="1">
      <alignment vertical="center"/>
    </xf>
    <xf numFmtId="0" fontId="0" fillId="0" borderId="62" xfId="0" applyBorder="1">
      <alignment vertical="center"/>
    </xf>
    <xf numFmtId="0" fontId="0" fillId="0" borderId="45" xfId="0" applyBorder="1">
      <alignment vertical="center"/>
    </xf>
    <xf numFmtId="0" fontId="0" fillId="0" borderId="0" xfId="0">
      <alignment vertical="center"/>
    </xf>
    <xf numFmtId="0" fontId="4" fillId="7" borderId="52" xfId="3" applyFont="1" applyFill="1" applyBorder="1" applyAlignment="1">
      <alignment horizontal="center" vertical="center" shrinkToFit="1"/>
    </xf>
    <xf numFmtId="0" fontId="4" fillId="7" borderId="63" xfId="3" applyFont="1" applyFill="1" applyBorder="1" applyAlignment="1">
      <alignment horizontal="center" vertical="center" shrinkToFit="1"/>
    </xf>
    <xf numFmtId="0" fontId="0" fillId="0" borderId="70" xfId="0" applyBorder="1" applyAlignment="1">
      <alignment horizontal="center" vertical="center" shrinkToFit="1"/>
    </xf>
    <xf numFmtId="0" fontId="4" fillId="2" borderId="23" xfId="3" applyFont="1" applyFill="1" applyBorder="1">
      <alignment vertical="center"/>
    </xf>
    <xf numFmtId="0" fontId="4" fillId="2" borderId="24" xfId="3" applyFont="1" applyFill="1" applyBorder="1">
      <alignment vertical="center"/>
    </xf>
    <xf numFmtId="0" fontId="0" fillId="0" borderId="24" xfId="0" applyBorder="1">
      <alignment vertical="center"/>
    </xf>
    <xf numFmtId="0" fontId="0" fillId="0" borderId="65" xfId="0" applyBorder="1">
      <alignment vertical="center"/>
    </xf>
    <xf numFmtId="0" fontId="0" fillId="0" borderId="70" xfId="0" applyBorder="1">
      <alignment vertical="center"/>
    </xf>
    <xf numFmtId="0" fontId="0" fillId="0" borderId="60" xfId="0" applyBorder="1">
      <alignment vertical="center"/>
    </xf>
    <xf numFmtId="0" fontId="0" fillId="0" borderId="61" xfId="0" applyBorder="1">
      <alignment vertical="center"/>
    </xf>
    <xf numFmtId="0" fontId="9" fillId="2" borderId="23" xfId="3" applyFont="1" applyFill="1" applyBorder="1" applyAlignment="1">
      <alignment horizontal="center" vertical="center" shrinkToFit="1"/>
    </xf>
    <xf numFmtId="0" fontId="9" fillId="2" borderId="24" xfId="3" applyFont="1" applyFill="1" applyBorder="1" applyAlignment="1">
      <alignment horizontal="center" vertical="center" shrinkToFit="1"/>
    </xf>
    <xf numFmtId="0" fontId="0" fillId="0" borderId="65" xfId="0" applyBorder="1" applyAlignment="1">
      <alignment horizontal="center" vertical="center" shrinkToFit="1"/>
    </xf>
    <xf numFmtId="0" fontId="4" fillId="0" borderId="23" xfId="3" applyFont="1" applyBorder="1" applyAlignment="1">
      <alignment horizontal="center" vertical="center"/>
    </xf>
    <xf numFmtId="0" fontId="4" fillId="0" borderId="24" xfId="3" applyFont="1" applyBorder="1" applyAlignment="1">
      <alignment horizontal="center" vertical="center"/>
    </xf>
    <xf numFmtId="0" fontId="0" fillId="0" borderId="65" xfId="0" applyBorder="1" applyAlignment="1">
      <alignment horizontal="center" vertical="center"/>
    </xf>
    <xf numFmtId="0" fontId="0" fillId="0" borderId="70"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 fillId="7" borderId="23" xfId="3" applyFont="1" applyFill="1" applyBorder="1" applyAlignment="1">
      <alignment horizontal="center" vertical="center" shrinkToFit="1"/>
    </xf>
    <xf numFmtId="0" fontId="9" fillId="7" borderId="24" xfId="3" applyFont="1" applyFill="1" applyBorder="1" applyAlignment="1">
      <alignment horizontal="center" vertical="center" shrinkToFit="1"/>
    </xf>
    <xf numFmtId="10" fontId="10" fillId="0" borderId="21" xfId="3" applyNumberFormat="1" applyFont="1" applyBorder="1" applyAlignment="1">
      <alignment horizontal="right" vertical="center" shrinkToFit="1"/>
    </xf>
    <xf numFmtId="10" fontId="0" fillId="0" borderId="22" xfId="0" applyNumberFormat="1" applyBorder="1" applyAlignment="1">
      <alignment horizontal="right" vertical="center" shrinkToFit="1"/>
    </xf>
    <xf numFmtId="10" fontId="0" fillId="0" borderId="58"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61" xfId="0" applyNumberFormat="1" applyBorder="1" applyAlignment="1">
      <alignment horizontal="right" vertical="center" shrinkToFit="1"/>
    </xf>
    <xf numFmtId="0" fontId="4" fillId="7" borderId="23" xfId="3" applyFont="1" applyFill="1" applyBorder="1" applyAlignment="1">
      <alignment horizontal="right" vertical="center"/>
    </xf>
    <xf numFmtId="0" fontId="4" fillId="7" borderId="24" xfId="3" applyFont="1" applyFill="1" applyBorder="1" applyAlignment="1">
      <alignment horizontal="right" vertical="center"/>
    </xf>
    <xf numFmtId="0" fontId="4" fillId="0" borderId="21" xfId="3" applyFont="1" applyBorder="1" applyAlignment="1">
      <alignment vertical="center" wrapText="1"/>
    </xf>
    <xf numFmtId="0" fontId="4" fillId="0" borderId="24" xfId="3" applyFont="1" applyBorder="1" applyAlignment="1">
      <alignment vertical="center" wrapText="1"/>
    </xf>
    <xf numFmtId="0" fontId="0" fillId="0" borderId="24" xfId="0" applyBorder="1" applyAlignment="1">
      <alignment vertical="center" wrapText="1"/>
    </xf>
    <xf numFmtId="0" fontId="0" fillId="0" borderId="58" xfId="0" applyBorder="1" applyAlignment="1">
      <alignment vertical="center" wrapText="1"/>
    </xf>
    <xf numFmtId="0" fontId="0" fillId="0" borderId="60" xfId="0" applyBorder="1" applyAlignment="1">
      <alignment vertical="center" wrapText="1"/>
    </xf>
    <xf numFmtId="0" fontId="4" fillId="0" borderId="14" xfId="3" applyFont="1" applyBorder="1" applyAlignment="1">
      <alignment vertical="top" wrapText="1"/>
    </xf>
    <xf numFmtId="0" fontId="0" fillId="0" borderId="18" xfId="0"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4" fillId="7" borderId="23" xfId="3" applyFont="1" applyFill="1" applyBorder="1">
      <alignment vertical="center"/>
    </xf>
    <xf numFmtId="0" fontId="4" fillId="0" borderId="21" xfId="3" applyFont="1" applyBorder="1">
      <alignment vertical="center"/>
    </xf>
    <xf numFmtId="0" fontId="4" fillId="0" borderId="24" xfId="3" applyFont="1" applyBorder="1">
      <alignment vertical="center"/>
    </xf>
    <xf numFmtId="0" fontId="0" fillId="0" borderId="58" xfId="0" applyBorder="1">
      <alignment vertical="center"/>
    </xf>
    <xf numFmtId="0" fontId="0" fillId="0" borderId="15" xfId="0" applyBorder="1">
      <alignment vertical="center"/>
    </xf>
    <xf numFmtId="0" fontId="4" fillId="7" borderId="52" xfId="3" applyFont="1" applyFill="1" applyBorder="1" applyAlignment="1">
      <alignment horizontal="center" vertical="center" wrapText="1"/>
    </xf>
    <xf numFmtId="0" fontId="4" fillId="7" borderId="62" xfId="3" applyFont="1" applyFill="1" applyBorder="1" applyAlignment="1">
      <alignment horizontal="center" vertical="center" wrapText="1"/>
    </xf>
    <xf numFmtId="0" fontId="0" fillId="0" borderId="53" xfId="0" applyBorder="1" applyAlignment="1">
      <alignment horizontal="center" vertical="center" wrapText="1"/>
    </xf>
    <xf numFmtId="0" fontId="0" fillId="0" borderId="70"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4" fillId="0" borderId="21" xfId="3" applyFont="1" applyBorder="1" applyAlignment="1">
      <alignment vertical="top" wrapText="1"/>
    </xf>
    <xf numFmtId="0" fontId="0" fillId="0" borderId="22" xfId="0" applyBorder="1" applyAlignment="1">
      <alignment vertical="center" wrapText="1"/>
    </xf>
    <xf numFmtId="0" fontId="0" fillId="0" borderId="56" xfId="0" applyBorder="1" applyAlignment="1">
      <alignment vertical="center" wrapText="1"/>
    </xf>
    <xf numFmtId="0" fontId="0" fillId="0" borderId="0" xfId="0" applyAlignment="1">
      <alignment vertical="center" wrapText="1"/>
    </xf>
    <xf numFmtId="0" fontId="0" fillId="0" borderId="57" xfId="0" applyBorder="1" applyAlignment="1">
      <alignment vertical="center" wrapText="1"/>
    </xf>
    <xf numFmtId="0" fontId="0" fillId="0" borderId="59" xfId="0" applyBorder="1" applyAlignment="1">
      <alignment vertical="center" wrapText="1"/>
    </xf>
    <xf numFmtId="0" fontId="9" fillId="2" borderId="23" xfId="3" applyFont="1" applyFill="1" applyBorder="1" applyAlignment="1">
      <alignment horizontal="center" vertical="center"/>
    </xf>
    <xf numFmtId="0" fontId="9" fillId="2" borderId="24" xfId="3" applyFont="1" applyFill="1" applyBorder="1" applyAlignment="1">
      <alignment horizontal="center" vertical="center"/>
    </xf>
    <xf numFmtId="0" fontId="0" fillId="0" borderId="24" xfId="0" applyBorder="1" applyAlignment="1">
      <alignment vertical="top"/>
    </xf>
    <xf numFmtId="0" fontId="0" fillId="0" borderId="22" xfId="0" applyBorder="1" applyAlignment="1">
      <alignment vertical="top"/>
    </xf>
    <xf numFmtId="0" fontId="0" fillId="0" borderId="56" xfId="0" applyBorder="1" applyAlignment="1">
      <alignment vertical="top"/>
    </xf>
    <xf numFmtId="0" fontId="0" fillId="0" borderId="0" xfId="0" applyAlignment="1">
      <alignment vertical="top"/>
    </xf>
    <xf numFmtId="0" fontId="0" fillId="0" borderId="57" xfId="0" applyBorder="1" applyAlignment="1">
      <alignment vertical="top"/>
    </xf>
    <xf numFmtId="0" fontId="0" fillId="0" borderId="58" xfId="0" applyBorder="1" applyAlignment="1">
      <alignment vertical="top"/>
    </xf>
    <xf numFmtId="0" fontId="0" fillId="0" borderId="60" xfId="0" applyBorder="1" applyAlignment="1">
      <alignment vertical="top"/>
    </xf>
    <xf numFmtId="0" fontId="0" fillId="0" borderId="59" xfId="0" applyBorder="1" applyAlignment="1">
      <alignment vertical="top"/>
    </xf>
    <xf numFmtId="0" fontId="0" fillId="0" borderId="18" xfId="0" applyBorder="1" applyAlignment="1">
      <alignment vertical="top" wrapText="1"/>
    </xf>
    <xf numFmtId="0" fontId="0" fillId="0" borderId="14" xfId="0" applyBorder="1" applyAlignment="1">
      <alignment vertical="top" wrapText="1"/>
    </xf>
    <xf numFmtId="0" fontId="20" fillId="0" borderId="21" xfId="0" applyFont="1" applyBorder="1">
      <alignment vertical="center"/>
    </xf>
    <xf numFmtId="0" fontId="20" fillId="0" borderId="24" xfId="0" applyFont="1" applyBorder="1">
      <alignment vertical="center"/>
    </xf>
    <xf numFmtId="0" fontId="20" fillId="0" borderId="65" xfId="0" applyFont="1" applyBorder="1">
      <alignment vertical="center"/>
    </xf>
    <xf numFmtId="0" fontId="20" fillId="0" borderId="58" xfId="0" applyFont="1" applyBorder="1">
      <alignment vertical="center"/>
    </xf>
    <xf numFmtId="0" fontId="20" fillId="0" borderId="60" xfId="0" applyFont="1" applyBorder="1">
      <alignment vertical="center"/>
    </xf>
    <xf numFmtId="0" fontId="20" fillId="0" borderId="61" xfId="0" applyFont="1" applyBorder="1">
      <alignment vertical="center"/>
    </xf>
    <xf numFmtId="178" fontId="10" fillId="0" borderId="23" xfId="3" applyNumberFormat="1" applyFont="1" applyBorder="1" applyAlignment="1">
      <alignment horizontal="right" vertical="center" shrinkToFit="1"/>
    </xf>
    <xf numFmtId="178" fontId="10" fillId="0" borderId="24" xfId="3" applyNumberFormat="1" applyFont="1" applyBorder="1" applyAlignment="1">
      <alignment horizontal="right" vertical="center" shrinkToFit="1"/>
    </xf>
    <xf numFmtId="178" fontId="10" fillId="0" borderId="22" xfId="3" applyNumberFormat="1" applyFont="1" applyBorder="1" applyAlignment="1">
      <alignment horizontal="right" vertical="center" shrinkToFit="1"/>
    </xf>
    <xf numFmtId="0" fontId="0" fillId="0" borderId="70" xfId="0" applyBorder="1" applyAlignment="1">
      <alignment horizontal="right" vertical="center" shrinkToFit="1"/>
    </xf>
    <xf numFmtId="0" fontId="0" fillId="0" borderId="60" xfId="0" applyBorder="1" applyAlignment="1">
      <alignment horizontal="right" vertical="center" shrinkToFit="1"/>
    </xf>
    <xf numFmtId="0" fontId="0" fillId="0" borderId="59" xfId="0" applyBorder="1" applyAlignment="1">
      <alignment horizontal="right" vertical="center" shrinkToFit="1"/>
    </xf>
    <xf numFmtId="178" fontId="10" fillId="0" borderId="21" xfId="3" applyNumberFormat="1" applyFont="1" applyBorder="1" applyAlignment="1">
      <alignment horizontal="right" vertical="center" shrinkToFit="1"/>
    </xf>
    <xf numFmtId="0" fontId="0" fillId="0" borderId="58" xfId="0" applyBorder="1" applyAlignment="1">
      <alignment horizontal="right" vertical="center" shrinkToFit="1"/>
    </xf>
    <xf numFmtId="178" fontId="10" fillId="0" borderId="65" xfId="3" applyNumberFormat="1" applyFont="1" applyBorder="1" applyAlignment="1">
      <alignment horizontal="right" vertical="center" shrinkToFit="1"/>
    </xf>
    <xf numFmtId="0" fontId="0" fillId="0" borderId="61" xfId="0" applyBorder="1" applyAlignment="1">
      <alignment horizontal="right" vertical="center" shrinkToFit="1"/>
    </xf>
    <xf numFmtId="0" fontId="4" fillId="0" borderId="65" xfId="3" applyFont="1" applyBorder="1" applyAlignment="1">
      <alignment horizontal="center" vertical="center"/>
    </xf>
    <xf numFmtId="178" fontId="10" fillId="0" borderId="13" xfId="3" applyNumberFormat="1" applyFont="1" applyBorder="1" applyAlignment="1">
      <alignment horizontal="right" vertical="center" shrinkToFit="1"/>
    </xf>
    <xf numFmtId="178" fontId="10" fillId="0" borderId="46" xfId="3" applyNumberFormat="1" applyFont="1" applyBorder="1" applyAlignment="1">
      <alignment horizontal="right" vertical="center" shrinkToFit="1"/>
    </xf>
    <xf numFmtId="0" fontId="0" fillId="0" borderId="26" xfId="0" applyBorder="1" applyAlignment="1">
      <alignment horizontal="right" vertical="center" shrinkToFit="1"/>
    </xf>
    <xf numFmtId="0" fontId="0" fillId="0" borderId="66" xfId="0" applyBorder="1" applyAlignment="1">
      <alignment horizontal="right" vertical="center" shrinkToFit="1"/>
    </xf>
    <xf numFmtId="0" fontId="0" fillId="0" borderId="46" xfId="0" applyBorder="1" applyAlignment="1">
      <alignment horizontal="right" vertical="center" shrinkToFit="1"/>
    </xf>
    <xf numFmtId="0" fontId="0" fillId="0" borderId="47" xfId="0" applyBorder="1" applyAlignment="1">
      <alignment horizontal="right" vertical="center" shrinkToFit="1"/>
    </xf>
    <xf numFmtId="0" fontId="0" fillId="0" borderId="67" xfId="0" applyBorder="1" applyAlignment="1">
      <alignment horizontal="right" vertical="center" shrinkToFit="1"/>
    </xf>
    <xf numFmtId="0" fontId="20" fillId="0" borderId="21" xfId="0" applyFont="1" applyBorder="1" applyAlignment="1">
      <alignment vertical="top" wrapText="1"/>
    </xf>
    <xf numFmtId="0" fontId="20" fillId="0" borderId="24" xfId="0" applyFont="1" applyBorder="1" applyAlignment="1">
      <alignment vertical="top"/>
    </xf>
    <xf numFmtId="0" fontId="20" fillId="0" borderId="22" xfId="0" applyFont="1" applyBorder="1" applyAlignment="1">
      <alignment vertical="top"/>
    </xf>
    <xf numFmtId="0" fontId="20" fillId="0" borderId="56" xfId="0" applyFont="1" applyBorder="1" applyAlignment="1">
      <alignment vertical="top"/>
    </xf>
    <xf numFmtId="0" fontId="20" fillId="0" borderId="0" xfId="0" applyFont="1" applyAlignment="1">
      <alignment vertical="top"/>
    </xf>
    <xf numFmtId="0" fontId="20" fillId="0" borderId="57" xfId="0" applyFont="1" applyBorder="1" applyAlignment="1">
      <alignment vertical="top"/>
    </xf>
    <xf numFmtId="0" fontId="20" fillId="0" borderId="58" xfId="0" applyFont="1" applyBorder="1" applyAlignment="1">
      <alignment vertical="top"/>
    </xf>
    <xf numFmtId="0" fontId="20" fillId="0" borderId="60" xfId="0" applyFont="1" applyBorder="1" applyAlignment="1">
      <alignment vertical="top"/>
    </xf>
    <xf numFmtId="0" fontId="20" fillId="0" borderId="59" xfId="0" applyFont="1" applyBorder="1" applyAlignment="1">
      <alignment vertical="top"/>
    </xf>
    <xf numFmtId="0" fontId="20" fillId="0" borderId="14" xfId="0" applyFont="1" applyBorder="1" applyAlignment="1">
      <alignment vertical="center" wrapText="1"/>
    </xf>
    <xf numFmtId="0" fontId="20" fillId="0" borderId="18" xfId="0" applyFont="1" applyBorder="1">
      <alignment vertical="center"/>
    </xf>
    <xf numFmtId="0" fontId="20" fillId="0" borderId="15" xfId="0" applyFont="1" applyBorder="1">
      <alignment vertical="center"/>
    </xf>
    <xf numFmtId="0" fontId="20" fillId="0" borderId="14" xfId="0" applyFont="1" applyBorder="1">
      <alignment vertical="center"/>
    </xf>
    <xf numFmtId="0" fontId="0" fillId="7" borderId="45" xfId="0" applyFill="1" applyBorder="1">
      <alignment vertical="center"/>
    </xf>
    <xf numFmtId="0" fontId="0" fillId="7" borderId="54" xfId="0" applyFill="1" applyBorder="1">
      <alignment vertical="center"/>
    </xf>
    <xf numFmtId="0" fontId="4" fillId="0" borderId="13" xfId="3" applyFont="1" applyBorder="1" applyAlignment="1">
      <alignment horizontal="center" vertical="center"/>
    </xf>
    <xf numFmtId="0" fontId="4" fillId="0" borderId="46" xfId="3" applyFont="1" applyBorder="1" applyAlignment="1">
      <alignment horizontal="center" vertical="center"/>
    </xf>
    <xf numFmtId="0" fontId="0" fillId="0" borderId="47" xfId="0" applyBorder="1" applyAlignment="1">
      <alignment horizontal="center" vertical="center"/>
    </xf>
    <xf numFmtId="0" fontId="0" fillId="0" borderId="26"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4" fillId="0" borderId="21" xfId="3" applyFont="1" applyBorder="1" applyAlignment="1">
      <alignment horizontal="left" vertical="center" shrinkToFit="1"/>
    </xf>
    <xf numFmtId="0" fontId="4" fillId="0" borderId="24" xfId="3" applyFont="1" applyBorder="1" applyAlignment="1">
      <alignment horizontal="left" vertical="center" shrinkToFit="1"/>
    </xf>
    <xf numFmtId="0" fontId="0" fillId="0" borderId="58" xfId="0" applyBorder="1" applyAlignment="1">
      <alignment horizontal="left" vertical="center" shrinkToFit="1"/>
    </xf>
    <xf numFmtId="0" fontId="0" fillId="0" borderId="60" xfId="0" applyBorder="1" applyAlignment="1">
      <alignment horizontal="left" vertical="center" shrinkToFit="1"/>
    </xf>
    <xf numFmtId="0" fontId="4" fillId="0" borderId="46" xfId="3" applyFont="1" applyBorder="1" applyAlignment="1">
      <alignment horizontal="left" vertical="center" shrinkToFit="1"/>
    </xf>
    <xf numFmtId="0" fontId="0" fillId="0" borderId="46" xfId="0" applyBorder="1" applyAlignment="1">
      <alignment horizontal="left" vertical="center" shrinkToFit="1"/>
    </xf>
    <xf numFmtId="0" fontId="0" fillId="0" borderId="21" xfId="0" applyBorder="1" applyAlignment="1">
      <alignment horizontal="left" vertical="center" shrinkToFit="1"/>
    </xf>
    <xf numFmtId="0" fontId="0" fillId="0" borderId="66" xfId="0" applyBorder="1" applyAlignment="1">
      <alignment horizontal="left" vertical="center" shrinkToFit="1"/>
    </xf>
    <xf numFmtId="0" fontId="0" fillId="0" borderId="69" xfId="0" applyBorder="1" applyAlignment="1">
      <alignment horizontal="left" vertical="center" shrinkToFit="1"/>
    </xf>
    <xf numFmtId="0" fontId="0" fillId="7" borderId="70" xfId="0" applyFill="1" applyBorder="1" applyAlignment="1">
      <alignment horizontal="right" vertical="center"/>
    </xf>
    <xf numFmtId="0" fontId="0" fillId="7" borderId="60" xfId="0" applyFill="1" applyBorder="1" applyAlignment="1">
      <alignment horizontal="right" vertical="center"/>
    </xf>
    <xf numFmtId="0" fontId="0" fillId="7" borderId="24" xfId="0" applyFill="1" applyBorder="1">
      <alignment vertical="center"/>
    </xf>
    <xf numFmtId="0" fontId="0" fillId="7" borderId="0" xfId="0" applyFill="1">
      <alignment vertical="center"/>
    </xf>
    <xf numFmtId="0" fontId="4" fillId="0" borderId="14" xfId="3" applyFont="1" applyBorder="1" applyAlignment="1">
      <alignment vertical="center" wrapText="1"/>
    </xf>
    <xf numFmtId="0" fontId="5" fillId="0" borderId="31" xfId="3" applyFont="1" applyBorder="1" applyAlignment="1">
      <alignment horizontal="center" vertical="center" shrinkToFit="1"/>
    </xf>
    <xf numFmtId="0" fontId="21" fillId="0" borderId="31"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4" fillId="2" borderId="20" xfId="3" applyFont="1" applyFill="1" applyBorder="1">
      <alignment vertical="center"/>
    </xf>
    <xf numFmtId="0" fontId="4" fillId="0" borderId="14" xfId="3" applyFont="1"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4" fillId="7" borderId="5" xfId="3" applyFont="1" applyFill="1" applyBorder="1" applyAlignment="1">
      <alignment horizontal="center" vertical="center" shrinkToFit="1"/>
    </xf>
    <xf numFmtId="0" fontId="0" fillId="7" borderId="4" xfId="0" applyFill="1" applyBorder="1" applyAlignment="1">
      <alignment horizontal="center" vertical="center" shrinkToFit="1"/>
    </xf>
    <xf numFmtId="38" fontId="4" fillId="6" borderId="10" xfId="1" applyFont="1" applyFill="1" applyBorder="1" applyAlignment="1">
      <alignment horizontal="center" vertical="center"/>
    </xf>
    <xf numFmtId="0" fontId="0" fillId="6" borderId="9" xfId="0" applyFill="1" applyBorder="1" applyAlignment="1">
      <alignment horizontal="center" vertical="center"/>
    </xf>
    <xf numFmtId="38" fontId="4" fillId="6" borderId="10" xfId="1" applyFont="1" applyFill="1" applyBorder="1" applyAlignment="1">
      <alignment horizontal="right" vertical="center"/>
    </xf>
    <xf numFmtId="0" fontId="0" fillId="6" borderId="9" xfId="0" applyFill="1" applyBorder="1" applyAlignment="1">
      <alignment horizontal="right" vertical="center"/>
    </xf>
    <xf numFmtId="0" fontId="4" fillId="7" borderId="1" xfId="3" applyFont="1" applyFill="1" applyBorder="1" applyAlignment="1">
      <alignment horizontal="center" vertical="center"/>
    </xf>
    <xf numFmtId="0" fontId="0" fillId="7" borderId="4" xfId="0" applyFill="1" applyBorder="1" applyAlignment="1">
      <alignment horizontal="center" vertical="center"/>
    </xf>
    <xf numFmtId="38" fontId="10" fillId="0" borderId="14" xfId="1" applyFont="1" applyFill="1" applyBorder="1" applyAlignment="1">
      <alignment horizontal="right" vertical="center" shrinkToFit="1"/>
    </xf>
    <xf numFmtId="0" fontId="0" fillId="0" borderId="15" xfId="0" applyBorder="1" applyAlignment="1">
      <alignment horizontal="right" vertical="center" shrinkToFit="1"/>
    </xf>
    <xf numFmtId="0" fontId="4" fillId="0" borderId="20" xfId="3" applyFont="1" applyBorder="1">
      <alignment vertical="center"/>
    </xf>
    <xf numFmtId="0" fontId="4" fillId="0" borderId="20" xfId="3" applyFont="1" applyBorder="1" applyAlignment="1">
      <alignment horizontal="left" vertical="center" shrinkToFit="1"/>
    </xf>
    <xf numFmtId="0" fontId="0" fillId="0" borderId="15" xfId="0" applyBorder="1" applyAlignment="1">
      <alignment horizontal="left" vertical="center" shrinkToFit="1"/>
    </xf>
    <xf numFmtId="38" fontId="4" fillId="6" borderId="14" xfId="1" applyFont="1" applyFill="1" applyBorder="1" applyAlignment="1">
      <alignment vertical="center"/>
    </xf>
    <xf numFmtId="0" fontId="0" fillId="6" borderId="15" xfId="0" applyFill="1" applyBorder="1">
      <alignment vertical="center"/>
    </xf>
    <xf numFmtId="38" fontId="4" fillId="6" borderId="14" xfId="1" applyFont="1" applyFill="1" applyBorder="1" applyAlignment="1">
      <alignment horizontal="right" vertical="center" shrinkToFit="1"/>
    </xf>
    <xf numFmtId="0" fontId="0" fillId="6" borderId="15" xfId="0" applyFill="1" applyBorder="1" applyAlignment="1">
      <alignment horizontal="right" vertical="center" shrinkToFit="1"/>
    </xf>
    <xf numFmtId="38" fontId="4" fillId="6" borderId="14" xfId="1" applyFont="1" applyFill="1" applyBorder="1" applyAlignment="1">
      <alignment horizontal="center" vertical="center" shrinkToFit="1"/>
    </xf>
    <xf numFmtId="0" fontId="0" fillId="6" borderId="15" xfId="0" applyFill="1" applyBorder="1" applyAlignment="1">
      <alignment horizontal="center" vertical="center" shrinkToFit="1"/>
    </xf>
    <xf numFmtId="38" fontId="4" fillId="0" borderId="14" xfId="1" applyFont="1" applyFill="1" applyBorder="1" applyAlignment="1">
      <alignment vertical="center" shrinkToFit="1"/>
    </xf>
    <xf numFmtId="0" fontId="0" fillId="0" borderId="15" xfId="0" applyBorder="1" applyAlignment="1">
      <alignment vertical="center" shrinkToFit="1"/>
    </xf>
    <xf numFmtId="10" fontId="10" fillId="0" borderId="14" xfId="3" applyNumberFormat="1" applyFont="1" applyBorder="1" applyAlignment="1">
      <alignment horizontal="right" vertical="center" shrinkToFit="1"/>
    </xf>
    <xf numFmtId="10" fontId="0" fillId="0" borderId="15" xfId="0" applyNumberFormat="1" applyBorder="1" applyAlignment="1">
      <alignment horizontal="right" vertical="center" shrinkToFit="1"/>
    </xf>
    <xf numFmtId="10" fontId="10" fillId="0" borderId="14" xfId="1" applyNumberFormat="1" applyFont="1" applyFill="1" applyBorder="1" applyAlignment="1">
      <alignment horizontal="right" vertical="center" shrinkToFit="1"/>
    </xf>
    <xf numFmtId="0" fontId="4" fillId="7" borderId="14" xfId="3" applyFont="1" applyFill="1" applyBorder="1" applyAlignment="1">
      <alignment horizontal="center" vertical="center" shrinkToFit="1"/>
    </xf>
    <xf numFmtId="0" fontId="0" fillId="7" borderId="15" xfId="0" applyFill="1" applyBorder="1" applyAlignment="1">
      <alignment horizontal="center" vertical="center" shrinkToFit="1"/>
    </xf>
    <xf numFmtId="0" fontId="4" fillId="7" borderId="14" xfId="3" applyFont="1" applyFill="1" applyBorder="1" applyAlignment="1">
      <alignment horizontal="right" vertical="center" shrinkToFit="1"/>
    </xf>
    <xf numFmtId="0" fontId="0" fillId="7" borderId="15" xfId="0"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0" fontId="4" fillId="2" borderId="14" xfId="3" applyFont="1" applyFill="1" applyBorder="1" applyAlignment="1">
      <alignment horizontal="right" vertical="center"/>
    </xf>
    <xf numFmtId="0" fontId="0" fillId="0" borderId="15" xfId="0" applyBorder="1" applyAlignment="1">
      <alignment horizontal="right" vertical="center"/>
    </xf>
    <xf numFmtId="177" fontId="4" fillId="2" borderId="14" xfId="3" applyNumberFormat="1" applyFont="1" applyFill="1" applyBorder="1" applyAlignment="1">
      <alignment horizontal="center" vertical="center"/>
    </xf>
    <xf numFmtId="0" fontId="0" fillId="0" borderId="15" xfId="0" applyBorder="1" applyAlignment="1">
      <alignment horizontal="center" vertical="center"/>
    </xf>
    <xf numFmtId="177" fontId="4" fillId="2" borderId="14" xfId="3" applyNumberFormat="1" applyFont="1" applyFill="1" applyBorder="1" applyAlignment="1">
      <alignment horizontal="right" vertical="center" shrinkToFit="1"/>
    </xf>
    <xf numFmtId="177" fontId="10" fillId="4" borderId="14" xfId="3" applyNumberFormat="1" applyFont="1" applyFill="1" applyBorder="1" applyAlignment="1">
      <alignment horizontal="right" vertical="center" shrinkToFit="1"/>
    </xf>
    <xf numFmtId="179" fontId="10" fillId="0" borderId="14" xfId="3" applyNumberFormat="1" applyFont="1" applyBorder="1" applyAlignment="1">
      <alignment horizontal="right" vertical="center"/>
    </xf>
    <xf numFmtId="179" fontId="19" fillId="0" borderId="15" xfId="0" applyNumberFormat="1" applyFont="1" applyBorder="1" applyAlignment="1">
      <alignment horizontal="right" vertical="center"/>
    </xf>
    <xf numFmtId="0" fontId="19" fillId="0" borderId="15" xfId="0" applyFont="1" applyBorder="1" applyAlignment="1">
      <alignment horizontal="right" vertical="center" shrinkToFit="1"/>
    </xf>
    <xf numFmtId="0" fontId="4" fillId="7" borderId="14" xfId="3" applyFont="1" applyFill="1" applyBorder="1" applyAlignment="1">
      <alignment horizontal="right" vertical="center"/>
    </xf>
    <xf numFmtId="0" fontId="0" fillId="7" borderId="15" xfId="0" applyFill="1" applyBorder="1" applyAlignment="1">
      <alignment horizontal="right" vertical="center"/>
    </xf>
    <xf numFmtId="0" fontId="4" fillId="0" borderId="20" xfId="3" applyFont="1" applyBorder="1" applyAlignment="1">
      <alignment vertical="center" wrapText="1"/>
    </xf>
    <xf numFmtId="180" fontId="10" fillId="0" borderId="14" xfId="3" applyNumberFormat="1" applyFont="1" applyBorder="1" applyAlignment="1">
      <alignment horizontal="right" vertical="center" shrinkToFit="1"/>
    </xf>
    <xf numFmtId="180" fontId="19" fillId="0" borderId="15" xfId="0" applyNumberFormat="1" applyFont="1" applyBorder="1" applyAlignment="1">
      <alignment horizontal="right" vertical="center" shrinkToFit="1"/>
    </xf>
    <xf numFmtId="180" fontId="10" fillId="0" borderId="14" xfId="1" applyNumberFormat="1" applyFont="1" applyFill="1" applyBorder="1" applyAlignment="1">
      <alignment horizontal="right" vertical="center" shrinkToFit="1"/>
    </xf>
    <xf numFmtId="0" fontId="4" fillId="0" borderId="72" xfId="3" applyFont="1" applyBorder="1" applyAlignment="1">
      <alignment horizontal="left" vertical="center" shrinkToFit="1"/>
    </xf>
    <xf numFmtId="0" fontId="0" fillId="0" borderId="28" xfId="0" applyBorder="1" applyAlignment="1">
      <alignment horizontal="left" vertical="center" shrinkToFit="1"/>
    </xf>
    <xf numFmtId="178" fontId="10" fillId="0" borderId="27" xfId="3" applyNumberFormat="1" applyFont="1" applyBorder="1" applyAlignment="1">
      <alignment horizontal="right" vertical="center" shrinkToFit="1"/>
    </xf>
    <xf numFmtId="0" fontId="0" fillId="0" borderId="28" xfId="0" applyBorder="1" applyAlignment="1">
      <alignment horizontal="right" vertical="center" shrinkToFit="1"/>
    </xf>
    <xf numFmtId="38" fontId="10" fillId="0" borderId="27" xfId="1" applyFont="1" applyFill="1" applyBorder="1" applyAlignment="1">
      <alignment horizontal="right" vertical="center" shrinkToFit="1"/>
    </xf>
    <xf numFmtId="180" fontId="10" fillId="0" borderId="27" xfId="1" applyNumberFormat="1" applyFont="1" applyFill="1" applyBorder="1" applyAlignment="1">
      <alignment horizontal="right" vertical="center" shrinkToFit="1"/>
    </xf>
    <xf numFmtId="180" fontId="0" fillId="0" borderId="28" xfId="0" applyNumberFormat="1" applyBorder="1" applyAlignment="1">
      <alignment horizontal="right" vertical="center" shrinkToFit="1"/>
    </xf>
    <xf numFmtId="178" fontId="10" fillId="0" borderId="14" xfId="3" applyNumberFormat="1" applyFont="1" applyBorder="1" applyAlignment="1">
      <alignment horizontal="right" vertical="center" shrinkToFit="1"/>
    </xf>
    <xf numFmtId="180" fontId="0" fillId="0" borderId="15" xfId="0" applyNumberFormat="1" applyBorder="1" applyAlignment="1">
      <alignment horizontal="right" vertical="center" shrinkToFit="1"/>
    </xf>
  </cellXfs>
  <cellStyles count="5">
    <cellStyle name="パーセント" xfId="2" builtinId="5"/>
    <cellStyle name="桁区切り" xfId="1" builtinId="6"/>
    <cellStyle name="標準" xfId="0" builtinId="0"/>
    <cellStyle name="標準_H20及びH21対比コメント 2" xfId="3" xr:uid="{00000000-0005-0000-0000-000003000000}"/>
    <cellStyle name="標準_財務分析（法人番号1～100）" xfId="4" xr:uid="{00000000-0005-0000-0000-000004000000}"/>
  </cellStyles>
  <dxfs count="27">
    <dxf>
      <font>
        <color theme="0"/>
      </font>
    </dxf>
    <dxf>
      <font>
        <color theme="0"/>
      </font>
    </dxf>
    <dxf>
      <font>
        <color rgb="FFFF0000"/>
      </font>
    </dxf>
    <dxf>
      <font>
        <color rgb="FFFF0000"/>
      </font>
    </dxf>
    <dxf>
      <font>
        <color theme="0"/>
      </font>
    </dxf>
    <dxf>
      <font>
        <color theme="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rgb="FFFF0000"/>
      </font>
    </dxf>
    <dxf>
      <font>
        <color theme="0"/>
      </font>
    </dxf>
    <dxf>
      <font>
        <color rgb="FFFF0000"/>
      </font>
    </dxf>
    <dxf>
      <font>
        <color rgb="FFFF000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483721</xdr:colOff>
      <xdr:row>12</xdr:row>
      <xdr:rowOff>23344</xdr:rowOff>
    </xdr:from>
    <xdr:to>
      <xdr:col>6</xdr:col>
      <xdr:colOff>603250</xdr:colOff>
      <xdr:row>17</xdr:row>
      <xdr:rowOff>206375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83721" y="4023844"/>
          <a:ext cx="8533279" cy="1849906"/>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a:t>
          </a:r>
          <a:r>
            <a:rPr kumimoji="1" lang="ja-JP" altLang="en-US" sz="1400"/>
            <a:t>手順</a:t>
          </a:r>
          <a:r>
            <a:rPr kumimoji="1" lang="en-US" altLang="ja-JP" sz="1400"/>
            <a:t>】</a:t>
          </a:r>
        </a:p>
        <a:p>
          <a:r>
            <a:rPr kumimoji="1" lang="ja-JP" altLang="en-US" sz="1400"/>
            <a:t>１</a:t>
          </a:r>
          <a:r>
            <a:rPr kumimoji="1" lang="en-US" altLang="ja-JP" sz="1400"/>
            <a:t>.</a:t>
          </a:r>
          <a:r>
            <a:rPr kumimoji="1" lang="ja-JP" altLang="en-US" sz="1400"/>
            <a:t>　各年度の決算書から数字を各シートに入力してください。</a:t>
          </a:r>
          <a:endParaRPr kumimoji="1" lang="en-US" altLang="ja-JP" sz="1400"/>
        </a:p>
        <a:p>
          <a:r>
            <a:rPr kumimoji="1" lang="ja-JP" altLang="en-US" sz="1400"/>
            <a:t>２</a:t>
          </a:r>
          <a:r>
            <a:rPr kumimoji="1" lang="en-US" altLang="ja-JP" sz="1400"/>
            <a:t>.</a:t>
          </a:r>
          <a:r>
            <a:rPr kumimoji="1" lang="ja-JP" altLang="en-US" sz="1400"/>
            <a:t>　比較シート（担当者用）は自動計算されます。出力された数値に誤りが無いか確認してください。</a:t>
          </a:r>
          <a:endParaRPr kumimoji="1" lang="en-US" altLang="ja-JP" sz="1400"/>
        </a:p>
        <a:p>
          <a:r>
            <a:rPr kumimoji="1" lang="ja-JP" altLang="en-US" sz="1400"/>
            <a:t>３</a:t>
          </a:r>
          <a:r>
            <a:rPr kumimoji="1" lang="en-US" altLang="ja-JP" sz="1400"/>
            <a:t>.</a:t>
          </a:r>
          <a:r>
            <a:rPr kumimoji="1" lang="ja-JP" altLang="en-US" sz="1400"/>
            <a:t>　「☆審査会様式☆」のシートは審査会資料として使用します。</a:t>
          </a:r>
          <a:endParaRPr kumimoji="1" lang="en-US" altLang="ja-JP" sz="1400"/>
        </a:p>
        <a:p>
          <a:r>
            <a:rPr kumimoji="1" lang="ja-JP" altLang="en-US" sz="1400"/>
            <a:t>４</a:t>
          </a:r>
          <a:r>
            <a:rPr kumimoji="1" lang="en-US" altLang="ja-JP" sz="1400"/>
            <a:t>.</a:t>
          </a:r>
          <a:r>
            <a:rPr kumimoji="1" lang="ja-JP" altLang="en-US" sz="1400"/>
            <a:t>　指標が引っ掛かった場合は、法人と今後の改善策について相談してください。</a:t>
          </a:r>
        </a:p>
      </xdr:txBody>
    </xdr:sp>
    <xdr:clientData/>
  </xdr:twoCellAnchor>
  <xdr:twoCellAnchor>
    <xdr:from>
      <xdr:col>2</xdr:col>
      <xdr:colOff>978644</xdr:colOff>
      <xdr:row>4</xdr:row>
      <xdr:rowOff>74708</xdr:rowOff>
    </xdr:from>
    <xdr:to>
      <xdr:col>5</xdr:col>
      <xdr:colOff>555624</xdr:colOff>
      <xdr:row>8</xdr:row>
      <xdr:rowOff>175560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931394" y="1408208"/>
          <a:ext cx="4355355" cy="143435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ＮＰＯ・その他法人用の計算シートです。（社福は社福用のシートを使用して下さい。）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112060</xdr:colOff>
      <xdr:row>0</xdr:row>
      <xdr:rowOff>257737</xdr:rowOff>
    </xdr:from>
    <xdr:to>
      <xdr:col>15</xdr:col>
      <xdr:colOff>425823</xdr:colOff>
      <xdr:row>1</xdr:row>
      <xdr:rowOff>313765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65795" y="257737"/>
          <a:ext cx="2476499" cy="41461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6"/>
  <sheetViews>
    <sheetView tabSelected="1" view="pageBreakPreview" zoomScale="85" zoomScaleNormal="85" zoomScaleSheetLayoutView="85" workbookViewId="0"/>
  </sheetViews>
  <sheetFormatPr defaultRowHeight="13" x14ac:dyDescent="0.2"/>
  <cols>
    <col min="1" max="1" width="6.81640625" customWidth="1"/>
    <col min="2" max="2" width="32" customWidth="1"/>
    <col min="3" max="3" width="17" customWidth="1"/>
    <col min="4" max="4" width="36.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6.25" customHeight="1" thickBot="1" x14ac:dyDescent="0.25">
      <c r="A1" s="20"/>
      <c r="B1" s="21" t="s">
        <v>21</v>
      </c>
      <c r="C1" s="22" t="s">
        <v>22</v>
      </c>
      <c r="D1" s="58" t="s">
        <v>40</v>
      </c>
    </row>
    <row r="2" spans="1:4" ht="26.25" customHeight="1" x14ac:dyDescent="0.2">
      <c r="A2" s="92" t="s">
        <v>2</v>
      </c>
      <c r="B2" s="23" t="s">
        <v>30</v>
      </c>
      <c r="C2" s="24"/>
      <c r="D2" s="78"/>
    </row>
    <row r="3" spans="1:4" ht="26.25" customHeight="1" x14ac:dyDescent="0.2">
      <c r="A3" s="93"/>
      <c r="B3" s="25" t="s">
        <v>29</v>
      </c>
      <c r="C3" s="26"/>
      <c r="D3" s="68" t="s">
        <v>34</v>
      </c>
    </row>
    <row r="4" spans="1:4" ht="26.25" customHeight="1" x14ac:dyDescent="0.2">
      <c r="A4" s="93"/>
      <c r="B4" s="27" t="s">
        <v>31</v>
      </c>
      <c r="C4" s="28"/>
      <c r="D4" s="68" t="s">
        <v>35</v>
      </c>
    </row>
    <row r="5" spans="1:4" ht="26.25" customHeight="1" x14ac:dyDescent="0.2">
      <c r="A5" s="93"/>
      <c r="B5" s="27" t="s">
        <v>43</v>
      </c>
      <c r="C5" s="28"/>
      <c r="D5" s="68" t="s">
        <v>44</v>
      </c>
    </row>
    <row r="6" spans="1:4" ht="26.25" customHeight="1" x14ac:dyDescent="0.2">
      <c r="A6" s="93"/>
      <c r="B6" s="27" t="s">
        <v>32</v>
      </c>
      <c r="C6" s="28"/>
      <c r="D6" s="68" t="s">
        <v>36</v>
      </c>
    </row>
    <row r="7" spans="1:4" ht="26.25" customHeight="1" x14ac:dyDescent="0.2">
      <c r="A7" s="93"/>
      <c r="B7" s="29" t="s">
        <v>45</v>
      </c>
      <c r="C7" s="28"/>
      <c r="D7" s="68" t="s">
        <v>46</v>
      </c>
    </row>
    <row r="8" spans="1:4" ht="26.25" customHeight="1" x14ac:dyDescent="0.2">
      <c r="A8" s="93"/>
      <c r="B8" s="27" t="s">
        <v>33</v>
      </c>
      <c r="C8" s="28"/>
      <c r="D8" s="68" t="s">
        <v>37</v>
      </c>
    </row>
    <row r="9" spans="1:4" ht="26.25" customHeight="1" x14ac:dyDescent="0.2">
      <c r="A9" s="93"/>
      <c r="B9" s="27" t="s">
        <v>47</v>
      </c>
      <c r="C9" s="28"/>
      <c r="D9" s="68" t="s">
        <v>48</v>
      </c>
    </row>
    <row r="10" spans="1:4" ht="26.25" customHeight="1" thickBot="1" x14ac:dyDescent="0.25">
      <c r="A10" s="93"/>
      <c r="B10" s="27" t="s">
        <v>49</v>
      </c>
      <c r="C10" s="28"/>
      <c r="D10" s="76" t="s">
        <v>50</v>
      </c>
    </row>
    <row r="11" spans="1:4" ht="26.25" customHeight="1" thickBot="1" x14ac:dyDescent="0.25">
      <c r="A11" s="94"/>
      <c r="B11" s="31" t="s">
        <v>23</v>
      </c>
      <c r="C11" s="32">
        <f>(C2+C4)-(C6+C8+C10)</f>
        <v>0</v>
      </c>
      <c r="D11" s="77"/>
    </row>
    <row r="12" spans="1:4" ht="26.25" customHeight="1" x14ac:dyDescent="0.2">
      <c r="A12" s="95" t="s">
        <v>56</v>
      </c>
      <c r="B12" s="30" t="s">
        <v>60</v>
      </c>
      <c r="C12" s="28"/>
      <c r="D12" s="68" t="s">
        <v>63</v>
      </c>
    </row>
    <row r="13" spans="1:4" ht="26.25" customHeight="1" x14ac:dyDescent="0.2">
      <c r="A13" s="95"/>
      <c r="B13" s="27" t="s">
        <v>59</v>
      </c>
      <c r="C13" s="28"/>
      <c r="D13" s="68" t="s">
        <v>51</v>
      </c>
    </row>
    <row r="14" spans="1:4" ht="26.25" customHeight="1" x14ac:dyDescent="0.2">
      <c r="A14" s="95"/>
      <c r="B14" s="30" t="s">
        <v>57</v>
      </c>
      <c r="C14" s="28"/>
      <c r="D14" s="79"/>
    </row>
    <row r="15" spans="1:4" ht="26.25" customHeight="1" x14ac:dyDescent="0.2">
      <c r="A15" s="95"/>
      <c r="B15" s="30" t="s">
        <v>58</v>
      </c>
      <c r="C15" s="28"/>
      <c r="D15" s="68"/>
    </row>
    <row r="16" spans="1:4" ht="26.25" customHeight="1" x14ac:dyDescent="0.2">
      <c r="A16" s="95"/>
      <c r="B16" s="33" t="s">
        <v>55</v>
      </c>
      <c r="C16" s="34">
        <f>C14-C15</f>
        <v>0</v>
      </c>
      <c r="D16" s="80"/>
    </row>
    <row r="17" spans="1:4" ht="26.25" customHeight="1" x14ac:dyDescent="0.2">
      <c r="A17" s="95"/>
      <c r="B17" s="30" t="s">
        <v>61</v>
      </c>
      <c r="C17" s="28"/>
      <c r="D17" s="79"/>
    </row>
    <row r="18" spans="1:4" ht="26.25" customHeight="1" x14ac:dyDescent="0.2">
      <c r="A18" s="95"/>
      <c r="B18" s="30" t="s">
        <v>62</v>
      </c>
      <c r="C18" s="28"/>
      <c r="D18" s="79"/>
    </row>
    <row r="19" spans="1:4" ht="26.25" customHeight="1" x14ac:dyDescent="0.2">
      <c r="A19" s="95"/>
      <c r="B19" s="81" t="s">
        <v>54</v>
      </c>
      <c r="C19" s="34">
        <f>C16+C17-C18</f>
        <v>0</v>
      </c>
      <c r="D19" s="80"/>
    </row>
    <row r="20" spans="1:4" ht="26.25" customHeight="1" x14ac:dyDescent="0.2">
      <c r="A20" s="95"/>
      <c r="B20" s="30" t="s">
        <v>53</v>
      </c>
      <c r="C20" s="28"/>
      <c r="D20" s="79"/>
    </row>
    <row r="21" spans="1:4" ht="26.25" customHeight="1" thickBot="1" x14ac:dyDescent="0.25">
      <c r="A21" s="96"/>
      <c r="B21" s="35" t="s">
        <v>52</v>
      </c>
      <c r="C21" s="36"/>
      <c r="D21" s="76"/>
    </row>
    <row r="22" spans="1:4" ht="21.75" customHeight="1" x14ac:dyDescent="0.2">
      <c r="A22" s="97" t="s">
        <v>64</v>
      </c>
      <c r="B22" s="59" t="s">
        <v>24</v>
      </c>
      <c r="C22" s="62" t="e">
        <f>$C$2/$C$6</f>
        <v>#DIV/0!</v>
      </c>
      <c r="D22" s="82"/>
    </row>
    <row r="23" spans="1:4" ht="21.75" customHeight="1" x14ac:dyDescent="0.2">
      <c r="A23" s="98"/>
      <c r="B23" s="60" t="s">
        <v>25</v>
      </c>
      <c r="C23" s="63" t="e">
        <f>$C$10/($C$2+$C$4)</f>
        <v>#DIV/0!</v>
      </c>
      <c r="D23" s="83"/>
    </row>
    <row r="24" spans="1:4" ht="21.75" customHeight="1" x14ac:dyDescent="0.2">
      <c r="A24" s="98"/>
      <c r="B24" s="60" t="s">
        <v>26</v>
      </c>
      <c r="C24" s="63" t="e">
        <f>$C$4/($C$8+$C$10)</f>
        <v>#DIV/0!</v>
      </c>
      <c r="D24" s="83"/>
    </row>
    <row r="25" spans="1:4" ht="21.75" customHeight="1" x14ac:dyDescent="0.2">
      <c r="A25" s="98"/>
      <c r="B25" s="60" t="s">
        <v>27</v>
      </c>
      <c r="C25" s="62" t="e">
        <f>$C$16/$C$14</f>
        <v>#DIV/0!</v>
      </c>
      <c r="D25" s="83"/>
    </row>
    <row r="26" spans="1:4" ht="21.75" customHeight="1" thickBot="1" x14ac:dyDescent="0.25">
      <c r="A26" s="99"/>
      <c r="B26" s="61" t="s">
        <v>79</v>
      </c>
      <c r="C26" s="85" t="e">
        <f>$C$9/$C$14</f>
        <v>#DIV/0!</v>
      </c>
      <c r="D26" s="84"/>
    </row>
  </sheetData>
  <mergeCells count="3">
    <mergeCell ref="A2:A11"/>
    <mergeCell ref="A12:A21"/>
    <mergeCell ref="A22:A26"/>
  </mergeCells>
  <phoneticPr fontId="2"/>
  <pageMargins left="0.70866141732283472" right="0.70866141732283472" top="0.74803149606299213" bottom="0.74803149606299213" header="0.31496062992125984" footer="0.31496062992125984"/>
  <pageSetup paperSize="9" scale="70"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6"/>
  <sheetViews>
    <sheetView zoomScale="85" zoomScaleNormal="85" workbookViewId="0">
      <selection activeCell="D13" sqref="D13"/>
    </sheetView>
  </sheetViews>
  <sheetFormatPr defaultRowHeight="13" x14ac:dyDescent="0.2"/>
  <cols>
    <col min="1" max="1" width="6.81640625" customWidth="1"/>
    <col min="2" max="2" width="32" customWidth="1"/>
    <col min="3" max="3" width="17" customWidth="1"/>
    <col min="4" max="4" width="36.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6.25" customHeight="1" thickBot="1" x14ac:dyDescent="0.25">
      <c r="A1" s="20"/>
      <c r="B1" s="21" t="s">
        <v>21</v>
      </c>
      <c r="C1" s="22" t="s">
        <v>22</v>
      </c>
      <c r="D1" s="58" t="s">
        <v>40</v>
      </c>
    </row>
    <row r="2" spans="1:4" ht="26.25" customHeight="1" x14ac:dyDescent="0.2">
      <c r="A2" s="92" t="s">
        <v>2</v>
      </c>
      <c r="B2" s="23" t="s">
        <v>30</v>
      </c>
      <c r="C2" s="24"/>
      <c r="D2" s="78" t="s">
        <v>103</v>
      </c>
    </row>
    <row r="3" spans="1:4" ht="26.25" customHeight="1" x14ac:dyDescent="0.2">
      <c r="A3" s="93"/>
      <c r="B3" s="25" t="s">
        <v>29</v>
      </c>
      <c r="C3" s="26"/>
      <c r="D3" s="68" t="s">
        <v>34</v>
      </c>
    </row>
    <row r="4" spans="1:4" ht="26.25" customHeight="1" x14ac:dyDescent="0.2">
      <c r="A4" s="93"/>
      <c r="B4" s="27" t="s">
        <v>31</v>
      </c>
      <c r="C4" s="28"/>
      <c r="D4" s="68" t="s">
        <v>35</v>
      </c>
    </row>
    <row r="5" spans="1:4" ht="26.25" customHeight="1" x14ac:dyDescent="0.2">
      <c r="A5" s="93"/>
      <c r="B5" s="27" t="s">
        <v>43</v>
      </c>
      <c r="C5" s="28"/>
      <c r="D5" s="68" t="s">
        <v>44</v>
      </c>
    </row>
    <row r="6" spans="1:4" ht="26.25" customHeight="1" x14ac:dyDescent="0.2">
      <c r="A6" s="93"/>
      <c r="B6" s="27" t="s">
        <v>32</v>
      </c>
      <c r="C6" s="28"/>
      <c r="D6" s="68" t="s">
        <v>36</v>
      </c>
    </row>
    <row r="7" spans="1:4" ht="26.25" customHeight="1" x14ac:dyDescent="0.2">
      <c r="A7" s="93"/>
      <c r="B7" s="29" t="s">
        <v>45</v>
      </c>
      <c r="C7" s="28"/>
      <c r="D7" s="68" t="s">
        <v>46</v>
      </c>
    </row>
    <row r="8" spans="1:4" ht="26.25" customHeight="1" x14ac:dyDescent="0.2">
      <c r="A8" s="93"/>
      <c r="B8" s="27" t="s">
        <v>33</v>
      </c>
      <c r="C8" s="28"/>
      <c r="D8" s="68" t="s">
        <v>37</v>
      </c>
    </row>
    <row r="9" spans="1:4" ht="26.25" customHeight="1" x14ac:dyDescent="0.2">
      <c r="A9" s="93"/>
      <c r="B9" s="27" t="s">
        <v>47</v>
      </c>
      <c r="C9" s="28"/>
      <c r="D9" s="68" t="s">
        <v>48</v>
      </c>
    </row>
    <row r="10" spans="1:4" ht="26.25" customHeight="1" thickBot="1" x14ac:dyDescent="0.25">
      <c r="A10" s="93"/>
      <c r="B10" s="27" t="s">
        <v>49</v>
      </c>
      <c r="C10" s="28"/>
      <c r="D10" s="76" t="s">
        <v>50</v>
      </c>
    </row>
    <row r="11" spans="1:4" ht="26.25" customHeight="1" thickBot="1" x14ac:dyDescent="0.25">
      <c r="A11" s="94"/>
      <c r="B11" s="31" t="s">
        <v>23</v>
      </c>
      <c r="C11" s="32">
        <f>(C2+C4)-(C6+C8+C10)</f>
        <v>0</v>
      </c>
      <c r="D11" s="77"/>
    </row>
    <row r="12" spans="1:4" ht="26.25" customHeight="1" x14ac:dyDescent="0.2">
      <c r="A12" s="95" t="s">
        <v>56</v>
      </c>
      <c r="B12" s="30" t="s">
        <v>60</v>
      </c>
      <c r="C12" s="28"/>
      <c r="D12" s="68" t="s">
        <v>63</v>
      </c>
    </row>
    <row r="13" spans="1:4" ht="26.25" customHeight="1" x14ac:dyDescent="0.2">
      <c r="A13" s="95"/>
      <c r="B13" s="27" t="s">
        <v>59</v>
      </c>
      <c r="C13" s="28"/>
      <c r="D13" s="68" t="s">
        <v>51</v>
      </c>
    </row>
    <row r="14" spans="1:4" ht="26.25" customHeight="1" x14ac:dyDescent="0.2">
      <c r="A14" s="95"/>
      <c r="B14" s="30" t="s">
        <v>57</v>
      </c>
      <c r="C14" s="28"/>
      <c r="D14" s="79"/>
    </row>
    <row r="15" spans="1:4" ht="26.25" customHeight="1" x14ac:dyDescent="0.2">
      <c r="A15" s="95"/>
      <c r="B15" s="30" t="s">
        <v>58</v>
      </c>
      <c r="C15" s="28"/>
      <c r="D15" s="68"/>
    </row>
    <row r="16" spans="1:4" ht="26.25" customHeight="1" x14ac:dyDescent="0.2">
      <c r="A16" s="95"/>
      <c r="B16" s="33" t="s">
        <v>55</v>
      </c>
      <c r="C16" s="34">
        <f>C14-C15</f>
        <v>0</v>
      </c>
      <c r="D16" s="80"/>
    </row>
    <row r="17" spans="1:4" ht="26.25" customHeight="1" x14ac:dyDescent="0.2">
      <c r="A17" s="95"/>
      <c r="B17" s="30" t="s">
        <v>61</v>
      </c>
      <c r="C17" s="28"/>
      <c r="D17" s="79"/>
    </row>
    <row r="18" spans="1:4" ht="26.25" customHeight="1" x14ac:dyDescent="0.2">
      <c r="A18" s="95"/>
      <c r="B18" s="30" t="s">
        <v>62</v>
      </c>
      <c r="C18" s="28"/>
      <c r="D18" s="79"/>
    </row>
    <row r="19" spans="1:4" ht="26.25" customHeight="1" x14ac:dyDescent="0.2">
      <c r="A19" s="95"/>
      <c r="B19" s="81" t="s">
        <v>54</v>
      </c>
      <c r="C19" s="34">
        <f>C16+C17-C18</f>
        <v>0</v>
      </c>
      <c r="D19" s="80"/>
    </row>
    <row r="20" spans="1:4" ht="26.25" customHeight="1" x14ac:dyDescent="0.2">
      <c r="A20" s="95"/>
      <c r="B20" s="30" t="s">
        <v>53</v>
      </c>
      <c r="C20" s="28"/>
      <c r="D20" s="79"/>
    </row>
    <row r="21" spans="1:4" ht="26.25" customHeight="1" thickBot="1" x14ac:dyDescent="0.25">
      <c r="A21" s="96"/>
      <c r="B21" s="35" t="s">
        <v>52</v>
      </c>
      <c r="C21" s="36"/>
      <c r="D21" s="76"/>
    </row>
    <row r="22" spans="1:4" ht="21.75" customHeight="1" x14ac:dyDescent="0.2">
      <c r="A22" s="97" t="s">
        <v>64</v>
      </c>
      <c r="B22" s="59" t="s">
        <v>24</v>
      </c>
      <c r="C22" s="62" t="e">
        <f>$C$2/$C$6</f>
        <v>#DIV/0!</v>
      </c>
      <c r="D22" s="82"/>
    </row>
    <row r="23" spans="1:4" ht="21.75" customHeight="1" x14ac:dyDescent="0.2">
      <c r="A23" s="98"/>
      <c r="B23" s="60" t="s">
        <v>25</v>
      </c>
      <c r="C23" s="63" t="e">
        <f>$C$10/($C$2+$C$4)</f>
        <v>#DIV/0!</v>
      </c>
      <c r="D23" s="83"/>
    </row>
    <row r="24" spans="1:4" ht="21.75" customHeight="1" x14ac:dyDescent="0.2">
      <c r="A24" s="98"/>
      <c r="B24" s="60" t="s">
        <v>26</v>
      </c>
      <c r="C24" s="63" t="e">
        <f>$C$4/($C$8+$C$10)</f>
        <v>#DIV/0!</v>
      </c>
      <c r="D24" s="83"/>
    </row>
    <row r="25" spans="1:4" ht="21.75" customHeight="1" x14ac:dyDescent="0.2">
      <c r="A25" s="98"/>
      <c r="B25" s="60" t="s">
        <v>27</v>
      </c>
      <c r="C25" s="62" t="e">
        <f>$C$16/$C$14</f>
        <v>#DIV/0!</v>
      </c>
      <c r="D25" s="83"/>
    </row>
    <row r="26" spans="1:4" ht="21.75" customHeight="1" thickBot="1" x14ac:dyDescent="0.25">
      <c r="A26" s="99"/>
      <c r="B26" s="61" t="s">
        <v>78</v>
      </c>
      <c r="C26" s="85" t="e">
        <f>$C$9/$C$14</f>
        <v>#DIV/0!</v>
      </c>
      <c r="D26" s="84"/>
    </row>
  </sheetData>
  <mergeCells count="3">
    <mergeCell ref="A2:A11"/>
    <mergeCell ref="A22:A26"/>
    <mergeCell ref="A12:A21"/>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6"/>
  <sheetViews>
    <sheetView zoomScale="85" zoomScaleNormal="85" workbookViewId="0">
      <selection activeCell="G15" sqref="G15"/>
    </sheetView>
  </sheetViews>
  <sheetFormatPr defaultRowHeight="13" x14ac:dyDescent="0.2"/>
  <cols>
    <col min="1" max="1" width="6.81640625" customWidth="1"/>
    <col min="2" max="2" width="32" customWidth="1"/>
    <col min="3" max="3" width="17" customWidth="1"/>
    <col min="4" max="4" width="36.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6.25" customHeight="1" thickBot="1" x14ac:dyDescent="0.25">
      <c r="A1" s="20"/>
      <c r="B1" s="21" t="s">
        <v>21</v>
      </c>
      <c r="C1" s="22" t="s">
        <v>22</v>
      </c>
      <c r="D1" s="58" t="s">
        <v>40</v>
      </c>
    </row>
    <row r="2" spans="1:4" ht="26.25" customHeight="1" x14ac:dyDescent="0.2">
      <c r="A2" s="92" t="s">
        <v>2</v>
      </c>
      <c r="B2" s="23" t="s">
        <v>30</v>
      </c>
      <c r="C2" s="24"/>
      <c r="D2" s="78" t="s">
        <v>103</v>
      </c>
    </row>
    <row r="3" spans="1:4" ht="26.25" customHeight="1" x14ac:dyDescent="0.2">
      <c r="A3" s="93"/>
      <c r="B3" s="25" t="s">
        <v>29</v>
      </c>
      <c r="C3" s="26"/>
      <c r="D3" s="68" t="s">
        <v>34</v>
      </c>
    </row>
    <row r="4" spans="1:4" ht="26.25" customHeight="1" x14ac:dyDescent="0.2">
      <c r="A4" s="93"/>
      <c r="B4" s="27" t="s">
        <v>31</v>
      </c>
      <c r="C4" s="28"/>
      <c r="D4" s="68" t="s">
        <v>35</v>
      </c>
    </row>
    <row r="5" spans="1:4" ht="26.25" customHeight="1" x14ac:dyDescent="0.2">
      <c r="A5" s="93"/>
      <c r="B5" s="27" t="s">
        <v>43</v>
      </c>
      <c r="C5" s="28"/>
      <c r="D5" s="68" t="s">
        <v>44</v>
      </c>
    </row>
    <row r="6" spans="1:4" ht="26.25" customHeight="1" x14ac:dyDescent="0.2">
      <c r="A6" s="93"/>
      <c r="B6" s="27" t="s">
        <v>32</v>
      </c>
      <c r="C6" s="28"/>
      <c r="D6" s="68" t="s">
        <v>36</v>
      </c>
    </row>
    <row r="7" spans="1:4" ht="26.25" customHeight="1" x14ac:dyDescent="0.2">
      <c r="A7" s="93"/>
      <c r="B7" s="29" t="s">
        <v>45</v>
      </c>
      <c r="C7" s="28"/>
      <c r="D7" s="68" t="s">
        <v>46</v>
      </c>
    </row>
    <row r="8" spans="1:4" ht="26.25" customHeight="1" x14ac:dyDescent="0.2">
      <c r="A8" s="93"/>
      <c r="B8" s="27" t="s">
        <v>33</v>
      </c>
      <c r="C8" s="28"/>
      <c r="D8" s="68" t="s">
        <v>37</v>
      </c>
    </row>
    <row r="9" spans="1:4" ht="26.25" customHeight="1" x14ac:dyDescent="0.2">
      <c r="A9" s="93"/>
      <c r="B9" s="27" t="s">
        <v>47</v>
      </c>
      <c r="C9" s="28"/>
      <c r="D9" s="68" t="s">
        <v>48</v>
      </c>
    </row>
    <row r="10" spans="1:4" ht="26.25" customHeight="1" thickBot="1" x14ac:dyDescent="0.25">
      <c r="A10" s="93"/>
      <c r="B10" s="27" t="s">
        <v>49</v>
      </c>
      <c r="C10" s="28"/>
      <c r="D10" s="76" t="s">
        <v>50</v>
      </c>
    </row>
    <row r="11" spans="1:4" ht="26.25" customHeight="1" thickBot="1" x14ac:dyDescent="0.25">
      <c r="A11" s="94"/>
      <c r="B11" s="31" t="s">
        <v>23</v>
      </c>
      <c r="C11" s="32">
        <f>(C2+C4)-(C6+C8+C10)</f>
        <v>0</v>
      </c>
      <c r="D11" s="77"/>
    </row>
    <row r="12" spans="1:4" ht="26.25" customHeight="1" x14ac:dyDescent="0.2">
      <c r="A12" s="95" t="s">
        <v>56</v>
      </c>
      <c r="B12" s="30" t="s">
        <v>60</v>
      </c>
      <c r="C12" s="28"/>
      <c r="D12" s="68" t="s">
        <v>63</v>
      </c>
    </row>
    <row r="13" spans="1:4" ht="26.25" customHeight="1" x14ac:dyDescent="0.2">
      <c r="A13" s="95"/>
      <c r="B13" s="27" t="s">
        <v>59</v>
      </c>
      <c r="C13" s="28"/>
      <c r="D13" s="68" t="s">
        <v>51</v>
      </c>
    </row>
    <row r="14" spans="1:4" ht="26.25" customHeight="1" x14ac:dyDescent="0.2">
      <c r="A14" s="95"/>
      <c r="B14" s="30" t="s">
        <v>57</v>
      </c>
      <c r="C14" s="28"/>
      <c r="D14" s="79"/>
    </row>
    <row r="15" spans="1:4" ht="26.25" customHeight="1" x14ac:dyDescent="0.2">
      <c r="A15" s="95"/>
      <c r="B15" s="30" t="s">
        <v>58</v>
      </c>
      <c r="C15" s="28"/>
      <c r="D15" s="68"/>
    </row>
    <row r="16" spans="1:4" ht="26.25" customHeight="1" x14ac:dyDescent="0.2">
      <c r="A16" s="95"/>
      <c r="B16" s="33" t="s">
        <v>55</v>
      </c>
      <c r="C16" s="34">
        <f>C14-C15</f>
        <v>0</v>
      </c>
      <c r="D16" s="80"/>
    </row>
    <row r="17" spans="1:4" ht="26.25" customHeight="1" x14ac:dyDescent="0.2">
      <c r="A17" s="95"/>
      <c r="B17" s="30" t="s">
        <v>61</v>
      </c>
      <c r="C17" s="28"/>
      <c r="D17" s="79"/>
    </row>
    <row r="18" spans="1:4" ht="26.25" customHeight="1" x14ac:dyDescent="0.2">
      <c r="A18" s="95"/>
      <c r="B18" s="30" t="s">
        <v>62</v>
      </c>
      <c r="C18" s="28"/>
      <c r="D18" s="79"/>
    </row>
    <row r="19" spans="1:4" ht="26.25" customHeight="1" x14ac:dyDescent="0.2">
      <c r="A19" s="95"/>
      <c r="B19" s="81" t="s">
        <v>54</v>
      </c>
      <c r="C19" s="34">
        <f>C16+C17-C18</f>
        <v>0</v>
      </c>
      <c r="D19" s="80"/>
    </row>
    <row r="20" spans="1:4" ht="26.25" customHeight="1" x14ac:dyDescent="0.2">
      <c r="A20" s="95"/>
      <c r="B20" s="30" t="s">
        <v>53</v>
      </c>
      <c r="C20" s="28"/>
      <c r="D20" s="79"/>
    </row>
    <row r="21" spans="1:4" ht="26.25" customHeight="1" thickBot="1" x14ac:dyDescent="0.25">
      <c r="A21" s="96"/>
      <c r="B21" s="35" t="s">
        <v>52</v>
      </c>
      <c r="C21" s="36"/>
      <c r="D21" s="76"/>
    </row>
    <row r="22" spans="1:4" ht="21.75" customHeight="1" x14ac:dyDescent="0.2">
      <c r="A22" s="97" t="s">
        <v>64</v>
      </c>
      <c r="B22" s="59" t="s">
        <v>24</v>
      </c>
      <c r="C22" s="62" t="e">
        <f>$C$2/$C$6</f>
        <v>#DIV/0!</v>
      </c>
      <c r="D22" s="82"/>
    </row>
    <row r="23" spans="1:4" ht="21.75" customHeight="1" x14ac:dyDescent="0.2">
      <c r="A23" s="98"/>
      <c r="B23" s="60" t="s">
        <v>25</v>
      </c>
      <c r="C23" s="63" t="e">
        <f>$C$10/($C$2+$C$4)</f>
        <v>#DIV/0!</v>
      </c>
      <c r="D23" s="83"/>
    </row>
    <row r="24" spans="1:4" ht="21.75" customHeight="1" x14ac:dyDescent="0.2">
      <c r="A24" s="98"/>
      <c r="B24" s="60" t="s">
        <v>26</v>
      </c>
      <c r="C24" s="63" t="e">
        <f>$C$4/($C$8+$C$10)</f>
        <v>#DIV/0!</v>
      </c>
      <c r="D24" s="83"/>
    </row>
    <row r="25" spans="1:4" ht="21.75" customHeight="1" x14ac:dyDescent="0.2">
      <c r="A25" s="98"/>
      <c r="B25" s="60" t="s">
        <v>27</v>
      </c>
      <c r="C25" s="62" t="e">
        <f>$C$16/$C$14</f>
        <v>#DIV/0!</v>
      </c>
      <c r="D25" s="83"/>
    </row>
    <row r="26" spans="1:4" ht="21.75" customHeight="1" thickBot="1" x14ac:dyDescent="0.25">
      <c r="A26" s="99"/>
      <c r="B26" s="61" t="s">
        <v>79</v>
      </c>
      <c r="C26" s="85" t="e">
        <f>$C$9/$C$14</f>
        <v>#DIV/0!</v>
      </c>
      <c r="D26" s="84"/>
    </row>
  </sheetData>
  <mergeCells count="3">
    <mergeCell ref="A2:A11"/>
    <mergeCell ref="A12:A21"/>
    <mergeCell ref="A22:A26"/>
  </mergeCells>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26"/>
  <sheetViews>
    <sheetView zoomScale="85" zoomScaleNormal="85" workbookViewId="0">
      <selection activeCell="E7" sqref="E6:E7"/>
    </sheetView>
  </sheetViews>
  <sheetFormatPr defaultRowHeight="13" x14ac:dyDescent="0.2"/>
  <cols>
    <col min="1" max="1" width="6.81640625" customWidth="1"/>
    <col min="2" max="2" width="32" customWidth="1"/>
    <col min="3" max="3" width="17" customWidth="1"/>
    <col min="4" max="4" width="36.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6.25" customHeight="1" thickBot="1" x14ac:dyDescent="0.25">
      <c r="A1" s="20"/>
      <c r="B1" s="21" t="s">
        <v>21</v>
      </c>
      <c r="C1" s="22" t="s">
        <v>22</v>
      </c>
      <c r="D1" s="58" t="s">
        <v>40</v>
      </c>
    </row>
    <row r="2" spans="1:4" ht="26.25" customHeight="1" x14ac:dyDescent="0.2">
      <c r="A2" s="92" t="s">
        <v>2</v>
      </c>
      <c r="B2" s="23" t="s">
        <v>30</v>
      </c>
      <c r="C2" s="24"/>
      <c r="D2" s="78" t="s">
        <v>103</v>
      </c>
    </row>
    <row r="3" spans="1:4" ht="26.25" customHeight="1" x14ac:dyDescent="0.2">
      <c r="A3" s="93"/>
      <c r="B3" s="25" t="s">
        <v>29</v>
      </c>
      <c r="C3" s="26"/>
      <c r="D3" s="68" t="s">
        <v>34</v>
      </c>
    </row>
    <row r="4" spans="1:4" ht="26.25" customHeight="1" x14ac:dyDescent="0.2">
      <c r="A4" s="93"/>
      <c r="B4" s="27" t="s">
        <v>31</v>
      </c>
      <c r="C4" s="28"/>
      <c r="D4" s="68" t="s">
        <v>35</v>
      </c>
    </row>
    <row r="5" spans="1:4" ht="26.25" customHeight="1" x14ac:dyDescent="0.2">
      <c r="A5" s="93"/>
      <c r="B5" s="27" t="s">
        <v>43</v>
      </c>
      <c r="C5" s="28"/>
      <c r="D5" s="68" t="s">
        <v>44</v>
      </c>
    </row>
    <row r="6" spans="1:4" ht="26.25" customHeight="1" x14ac:dyDescent="0.2">
      <c r="A6" s="93"/>
      <c r="B6" s="27" t="s">
        <v>32</v>
      </c>
      <c r="C6" s="28"/>
      <c r="D6" s="68" t="s">
        <v>36</v>
      </c>
    </row>
    <row r="7" spans="1:4" ht="26.25" customHeight="1" x14ac:dyDescent="0.2">
      <c r="A7" s="93"/>
      <c r="B7" s="29" t="s">
        <v>45</v>
      </c>
      <c r="C7" s="28"/>
      <c r="D7" s="68" t="s">
        <v>46</v>
      </c>
    </row>
    <row r="8" spans="1:4" ht="26.25" customHeight="1" x14ac:dyDescent="0.2">
      <c r="A8" s="93"/>
      <c r="B8" s="27" t="s">
        <v>33</v>
      </c>
      <c r="C8" s="28"/>
      <c r="D8" s="68" t="s">
        <v>37</v>
      </c>
    </row>
    <row r="9" spans="1:4" ht="26.25" customHeight="1" x14ac:dyDescent="0.2">
      <c r="A9" s="93"/>
      <c r="B9" s="27" t="s">
        <v>47</v>
      </c>
      <c r="C9" s="28"/>
      <c r="D9" s="68" t="s">
        <v>48</v>
      </c>
    </row>
    <row r="10" spans="1:4" ht="26.25" customHeight="1" thickBot="1" x14ac:dyDescent="0.25">
      <c r="A10" s="93"/>
      <c r="B10" s="27" t="s">
        <v>49</v>
      </c>
      <c r="C10" s="28"/>
      <c r="D10" s="76" t="s">
        <v>50</v>
      </c>
    </row>
    <row r="11" spans="1:4" ht="26.25" customHeight="1" thickBot="1" x14ac:dyDescent="0.25">
      <c r="A11" s="94"/>
      <c r="B11" s="31" t="s">
        <v>23</v>
      </c>
      <c r="C11" s="32">
        <f>(C2+C4)-(C6+C8+C10)</f>
        <v>0</v>
      </c>
      <c r="D11" s="77"/>
    </row>
    <row r="12" spans="1:4" ht="26.25" customHeight="1" x14ac:dyDescent="0.2">
      <c r="A12" s="95" t="s">
        <v>56</v>
      </c>
      <c r="B12" s="30" t="s">
        <v>60</v>
      </c>
      <c r="C12" s="28"/>
      <c r="D12" s="68" t="s">
        <v>63</v>
      </c>
    </row>
    <row r="13" spans="1:4" ht="26.25" customHeight="1" x14ac:dyDescent="0.2">
      <c r="A13" s="95"/>
      <c r="B13" s="27" t="s">
        <v>59</v>
      </c>
      <c r="C13" s="28"/>
      <c r="D13" s="68" t="s">
        <v>51</v>
      </c>
    </row>
    <row r="14" spans="1:4" ht="26.25" customHeight="1" x14ac:dyDescent="0.2">
      <c r="A14" s="95"/>
      <c r="B14" s="30" t="s">
        <v>57</v>
      </c>
      <c r="C14" s="28"/>
      <c r="D14" s="79"/>
    </row>
    <row r="15" spans="1:4" ht="26.25" customHeight="1" x14ac:dyDescent="0.2">
      <c r="A15" s="95"/>
      <c r="B15" s="30" t="s">
        <v>58</v>
      </c>
      <c r="C15" s="28"/>
      <c r="D15" s="68"/>
    </row>
    <row r="16" spans="1:4" ht="26.25" customHeight="1" x14ac:dyDescent="0.2">
      <c r="A16" s="95"/>
      <c r="B16" s="33" t="s">
        <v>55</v>
      </c>
      <c r="C16" s="34">
        <f>C14-C15</f>
        <v>0</v>
      </c>
      <c r="D16" s="80"/>
    </row>
    <row r="17" spans="1:4" ht="26.25" customHeight="1" x14ac:dyDescent="0.2">
      <c r="A17" s="95"/>
      <c r="B17" s="30" t="s">
        <v>61</v>
      </c>
      <c r="C17" s="28"/>
      <c r="D17" s="79"/>
    </row>
    <row r="18" spans="1:4" ht="26.25" customHeight="1" x14ac:dyDescent="0.2">
      <c r="A18" s="95"/>
      <c r="B18" s="30" t="s">
        <v>62</v>
      </c>
      <c r="C18" s="28"/>
      <c r="D18" s="79"/>
    </row>
    <row r="19" spans="1:4" ht="26.25" customHeight="1" x14ac:dyDescent="0.2">
      <c r="A19" s="95"/>
      <c r="B19" s="81" t="s">
        <v>54</v>
      </c>
      <c r="C19" s="34">
        <f>C16+C17-C18</f>
        <v>0</v>
      </c>
      <c r="D19" s="80"/>
    </row>
    <row r="20" spans="1:4" ht="26.25" customHeight="1" x14ac:dyDescent="0.2">
      <c r="A20" s="95"/>
      <c r="B20" s="30" t="s">
        <v>53</v>
      </c>
      <c r="C20" s="28"/>
      <c r="D20" s="79"/>
    </row>
    <row r="21" spans="1:4" ht="26.25" customHeight="1" thickBot="1" x14ac:dyDescent="0.25">
      <c r="A21" s="96"/>
      <c r="B21" s="35" t="s">
        <v>52</v>
      </c>
      <c r="C21" s="36"/>
      <c r="D21" s="76"/>
    </row>
    <row r="22" spans="1:4" ht="21.75" customHeight="1" x14ac:dyDescent="0.2">
      <c r="A22" s="97" t="s">
        <v>64</v>
      </c>
      <c r="B22" s="59" t="s">
        <v>24</v>
      </c>
      <c r="C22" s="62" t="e">
        <f>$C$2/$C$6</f>
        <v>#DIV/0!</v>
      </c>
      <c r="D22" s="82"/>
    </row>
    <row r="23" spans="1:4" ht="21.75" customHeight="1" x14ac:dyDescent="0.2">
      <c r="A23" s="98"/>
      <c r="B23" s="60" t="s">
        <v>25</v>
      </c>
      <c r="C23" s="63" t="e">
        <f>$C$10/($C$2+$C$4)</f>
        <v>#DIV/0!</v>
      </c>
      <c r="D23" s="83"/>
    </row>
    <row r="24" spans="1:4" ht="21.75" customHeight="1" x14ac:dyDescent="0.2">
      <c r="A24" s="98"/>
      <c r="B24" s="60" t="s">
        <v>26</v>
      </c>
      <c r="C24" s="63" t="e">
        <f>$C$4/($C$8+$C$10)</f>
        <v>#DIV/0!</v>
      </c>
      <c r="D24" s="83"/>
    </row>
    <row r="25" spans="1:4" ht="21.75" customHeight="1" x14ac:dyDescent="0.2">
      <c r="A25" s="98"/>
      <c r="B25" s="60" t="s">
        <v>27</v>
      </c>
      <c r="C25" s="62" t="e">
        <f>$C$16/$C$14</f>
        <v>#DIV/0!</v>
      </c>
      <c r="D25" s="83"/>
    </row>
    <row r="26" spans="1:4" ht="21.75" customHeight="1" thickBot="1" x14ac:dyDescent="0.25">
      <c r="A26" s="99"/>
      <c r="B26" s="61" t="s">
        <v>79</v>
      </c>
      <c r="C26" s="85" t="e">
        <f>$C$9/$C$14</f>
        <v>#DIV/0!</v>
      </c>
      <c r="D26" s="84"/>
    </row>
  </sheetData>
  <mergeCells count="3">
    <mergeCell ref="A2:A11"/>
    <mergeCell ref="A12:A21"/>
    <mergeCell ref="A22:A26"/>
  </mergeCells>
  <phoneticPr fontId="2"/>
  <pageMargins left="0.70866141732283472" right="0.70866141732283472" top="0.35433070866141736"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K50"/>
  <sheetViews>
    <sheetView showGridLines="0" zoomScale="85" zoomScaleNormal="85" workbookViewId="0">
      <selection activeCell="P8" sqref="P8:AG9"/>
    </sheetView>
  </sheetViews>
  <sheetFormatPr defaultRowHeight="13" x14ac:dyDescent="0.2"/>
  <cols>
    <col min="1" max="63" width="2.6328125" customWidth="1"/>
  </cols>
  <sheetData>
    <row r="1" spans="1:63" ht="26.25" customHeight="1" thickBot="1" x14ac:dyDescent="0.25">
      <c r="A1" s="100" t="s">
        <v>38</v>
      </c>
      <c r="B1" s="101"/>
      <c r="C1" s="101"/>
      <c r="D1" s="101"/>
      <c r="E1" s="101"/>
      <c r="F1" s="101"/>
      <c r="G1" s="101"/>
      <c r="H1" s="101"/>
      <c r="I1" s="101"/>
      <c r="J1" s="101"/>
      <c r="K1" s="101"/>
      <c r="L1" s="101"/>
      <c r="M1" s="101"/>
      <c r="N1" s="101"/>
      <c r="O1" s="101"/>
      <c r="P1" s="1"/>
      <c r="Q1" s="1"/>
      <c r="R1" s="1"/>
      <c r="S1" s="1"/>
      <c r="T1" s="1"/>
      <c r="U1" s="3"/>
      <c r="V1" s="3"/>
      <c r="W1" s="3"/>
      <c r="X1" s="3"/>
      <c r="Y1" s="3"/>
      <c r="Z1" s="3"/>
      <c r="AA1" s="3"/>
      <c r="AB1" s="3"/>
      <c r="AC1" s="3"/>
      <c r="AD1" s="3"/>
      <c r="AE1" s="3"/>
      <c r="AF1" s="3"/>
      <c r="AG1" s="3"/>
      <c r="AH1" s="4"/>
      <c r="AI1" s="4"/>
      <c r="AJ1" s="4"/>
      <c r="AK1" s="4"/>
      <c r="AL1" s="4"/>
      <c r="AM1" s="4"/>
      <c r="AN1" s="3"/>
      <c r="AO1" s="1"/>
      <c r="AP1" s="3"/>
      <c r="AQ1" s="1"/>
      <c r="AR1" s="1"/>
      <c r="AS1" s="1"/>
      <c r="AT1" s="1"/>
      <c r="AU1" s="1"/>
      <c r="AV1" s="1"/>
      <c r="AW1" s="1"/>
      <c r="AX1" s="1"/>
      <c r="AY1" s="1"/>
      <c r="AZ1" s="1"/>
      <c r="BA1" s="1"/>
      <c r="BB1" s="1"/>
      <c r="BC1" s="1"/>
      <c r="BD1" s="1"/>
      <c r="BE1" s="1"/>
      <c r="BF1" s="1"/>
      <c r="BG1" s="1"/>
      <c r="BH1" s="1"/>
      <c r="BI1" s="1"/>
      <c r="BJ1" s="1"/>
      <c r="BK1" s="1"/>
    </row>
    <row r="2" spans="1:63" x14ac:dyDescent="0.2">
      <c r="A2" s="116" t="s">
        <v>0</v>
      </c>
      <c r="B2" s="117"/>
      <c r="C2" s="117"/>
      <c r="D2" s="117"/>
      <c r="E2" s="117"/>
      <c r="F2" s="117"/>
      <c r="G2" s="117"/>
      <c r="H2" s="117"/>
      <c r="I2" s="117"/>
      <c r="J2" s="117"/>
      <c r="K2" s="117"/>
      <c r="L2" s="117"/>
      <c r="M2" s="117"/>
      <c r="N2" s="118"/>
      <c r="O2" s="119"/>
      <c r="P2" s="124"/>
      <c r="Q2" s="125"/>
      <c r="R2" s="125"/>
      <c r="S2" s="125"/>
      <c r="T2" s="125"/>
      <c r="U2" s="125"/>
      <c r="V2" s="125"/>
      <c r="W2" s="125"/>
      <c r="X2" s="125"/>
      <c r="Y2" s="125"/>
      <c r="Z2" s="125"/>
      <c r="AA2" s="125"/>
      <c r="AB2" s="125"/>
      <c r="AC2" s="125"/>
      <c r="AD2" s="125"/>
      <c r="AE2" s="125"/>
      <c r="AF2" s="125"/>
      <c r="AG2" s="126"/>
      <c r="AH2" s="5"/>
      <c r="AI2" s="5"/>
      <c r="AJ2" s="5"/>
      <c r="AK2" s="5"/>
      <c r="AL2" s="5"/>
      <c r="AM2" s="5"/>
      <c r="AN2" s="3"/>
      <c r="AO2" s="1"/>
      <c r="AP2" s="1"/>
      <c r="AQ2" s="1"/>
      <c r="AR2" s="1"/>
      <c r="AS2" s="1"/>
      <c r="AT2" s="1"/>
      <c r="AU2" s="1"/>
      <c r="AV2" s="1"/>
      <c r="AW2" s="1"/>
      <c r="AX2" s="1"/>
      <c r="AY2" s="1"/>
      <c r="AZ2" s="1"/>
      <c r="BA2" s="1"/>
      <c r="BB2" s="1"/>
      <c r="BC2" s="1"/>
      <c r="BD2" s="1"/>
      <c r="BE2" s="1"/>
      <c r="BF2" s="1"/>
      <c r="BG2" s="1"/>
      <c r="BH2" s="1"/>
      <c r="BI2" s="1"/>
      <c r="BJ2" s="1"/>
      <c r="BK2" s="3"/>
    </row>
    <row r="3" spans="1:63" ht="13.5" thickBot="1" x14ac:dyDescent="0.25">
      <c r="A3" s="120"/>
      <c r="B3" s="121"/>
      <c r="C3" s="121"/>
      <c r="D3" s="121"/>
      <c r="E3" s="121"/>
      <c r="F3" s="121"/>
      <c r="G3" s="121"/>
      <c r="H3" s="121"/>
      <c r="I3" s="121"/>
      <c r="J3" s="121"/>
      <c r="K3" s="121"/>
      <c r="L3" s="121"/>
      <c r="M3" s="121"/>
      <c r="N3" s="122"/>
      <c r="O3" s="123"/>
      <c r="P3" s="127"/>
      <c r="Q3" s="128"/>
      <c r="R3" s="128"/>
      <c r="S3" s="128"/>
      <c r="T3" s="128"/>
      <c r="U3" s="128"/>
      <c r="V3" s="128"/>
      <c r="W3" s="128"/>
      <c r="X3" s="128"/>
      <c r="Y3" s="128"/>
      <c r="Z3" s="128"/>
      <c r="AA3" s="128"/>
      <c r="AB3" s="128"/>
      <c r="AC3" s="128"/>
      <c r="AD3" s="128"/>
      <c r="AE3" s="128"/>
      <c r="AF3" s="128"/>
      <c r="AG3" s="129"/>
      <c r="AH3" s="5"/>
      <c r="AI3" s="5"/>
      <c r="AJ3" s="5"/>
      <c r="AK3" s="5"/>
      <c r="AL3" s="5"/>
      <c r="AM3" s="5"/>
      <c r="AN3" s="3"/>
      <c r="AO3" s="1"/>
      <c r="AP3" s="1"/>
      <c r="AQ3" s="1"/>
      <c r="AR3" s="1"/>
      <c r="AS3" s="1"/>
      <c r="AT3" s="1"/>
      <c r="AU3" s="1"/>
      <c r="AV3" s="1"/>
      <c r="AW3" s="1"/>
      <c r="AX3" s="1"/>
      <c r="AY3" s="1"/>
      <c r="AZ3" s="1"/>
      <c r="BA3" s="1"/>
      <c r="BB3" s="1"/>
      <c r="BC3" s="1"/>
      <c r="BD3" s="1"/>
      <c r="BE3" s="1"/>
      <c r="BF3" s="1"/>
      <c r="BG3" s="1"/>
      <c r="BH3" s="1"/>
      <c r="BI3" s="1"/>
      <c r="BJ3" s="1"/>
      <c r="BK3" s="3"/>
    </row>
    <row r="4" spans="1:63" ht="13.25" x14ac:dyDescent="0.2">
      <c r="A4" s="67"/>
      <c r="B4" s="67"/>
      <c r="C4" s="67"/>
      <c r="D4" s="67"/>
      <c r="E4" s="67"/>
      <c r="F4" s="67"/>
      <c r="G4" s="67"/>
      <c r="H4" s="67"/>
      <c r="I4" s="67"/>
      <c r="J4" s="67"/>
      <c r="K4" s="67"/>
      <c r="L4" s="67"/>
      <c r="M4" s="67"/>
      <c r="AH4" s="5"/>
      <c r="AI4" s="5"/>
      <c r="AJ4" s="5"/>
      <c r="AK4" s="5"/>
      <c r="AL4" s="5"/>
      <c r="AM4" s="5"/>
      <c r="AN4" s="3"/>
      <c r="AO4" s="1"/>
      <c r="AP4" s="1"/>
      <c r="AQ4" s="1"/>
      <c r="AR4" s="1"/>
      <c r="AS4" s="1"/>
      <c r="AT4" s="1"/>
      <c r="AU4" s="1"/>
      <c r="AV4" s="1"/>
      <c r="AW4" s="1"/>
      <c r="AX4" s="1"/>
      <c r="AY4" s="1"/>
      <c r="AZ4" s="1"/>
      <c r="BA4" s="1"/>
      <c r="BB4" s="1"/>
      <c r="BC4" s="1"/>
      <c r="BD4" s="1"/>
      <c r="BE4" s="1"/>
      <c r="BF4" s="1"/>
      <c r="BG4" s="1"/>
      <c r="BH4" s="1"/>
      <c r="BI4" s="1"/>
      <c r="BJ4" s="1"/>
      <c r="BK4" s="3"/>
    </row>
    <row r="5" spans="1:63" ht="13.75" thickBot="1" x14ac:dyDescent="0.25">
      <c r="A5" s="6"/>
      <c r="B5" s="6"/>
      <c r="C5" s="6"/>
      <c r="D5" s="6"/>
      <c r="E5" s="6"/>
      <c r="F5" s="6"/>
      <c r="G5" s="6"/>
      <c r="H5" s="6"/>
      <c r="I5" s="6"/>
      <c r="J5" s="6"/>
      <c r="K5" s="6"/>
      <c r="L5" s="6"/>
      <c r="M5" s="1"/>
      <c r="N5" s="6"/>
      <c r="O5" s="1"/>
      <c r="P5" s="1"/>
      <c r="Q5" s="1"/>
      <c r="R5" s="1"/>
      <c r="S5" s="1"/>
      <c r="T5" s="1"/>
      <c r="U5" s="3"/>
      <c r="V5" s="3"/>
      <c r="W5" s="3"/>
      <c r="X5" s="3"/>
      <c r="Y5" s="3"/>
      <c r="Z5" s="3"/>
      <c r="AA5" s="3"/>
      <c r="AB5" s="3"/>
      <c r="AC5" s="3"/>
      <c r="AD5" s="3"/>
      <c r="AE5" s="3"/>
      <c r="AF5" s="3"/>
      <c r="AG5" s="3"/>
      <c r="AH5" s="1"/>
      <c r="AI5" s="1"/>
      <c r="AJ5" s="1"/>
      <c r="AK5" s="1"/>
      <c r="AL5" s="1"/>
      <c r="AM5" s="1"/>
      <c r="AN5" s="3"/>
      <c r="AO5" s="1"/>
    </row>
    <row r="6" spans="1:63" ht="13.5" customHeight="1" x14ac:dyDescent="0.2">
      <c r="A6" s="145" t="s">
        <v>10</v>
      </c>
      <c r="B6" s="146"/>
      <c r="C6" s="146"/>
      <c r="D6" s="146"/>
      <c r="E6" s="146"/>
      <c r="F6" s="146"/>
      <c r="G6" s="146"/>
      <c r="H6" s="146"/>
      <c r="I6" s="146"/>
      <c r="J6" s="146"/>
      <c r="K6" s="146"/>
      <c r="L6" s="146"/>
      <c r="M6" s="146"/>
      <c r="N6" s="146"/>
      <c r="O6" s="146"/>
      <c r="P6" s="149" t="s">
        <v>109</v>
      </c>
      <c r="Q6" s="131"/>
      <c r="R6" s="131"/>
      <c r="S6" s="131"/>
      <c r="T6" s="131"/>
      <c r="U6" s="150"/>
      <c r="V6" s="130" t="s">
        <v>107</v>
      </c>
      <c r="W6" s="131"/>
      <c r="X6" s="131"/>
      <c r="Y6" s="131"/>
      <c r="Z6" s="131"/>
      <c r="AA6" s="132"/>
      <c r="AB6" s="130" t="s">
        <v>110</v>
      </c>
      <c r="AC6" s="131"/>
      <c r="AD6" s="131"/>
      <c r="AE6" s="131"/>
      <c r="AF6" s="131"/>
      <c r="AG6" s="136"/>
      <c r="AH6" s="191" t="s">
        <v>108</v>
      </c>
      <c r="AI6" s="192"/>
      <c r="AJ6" s="192"/>
      <c r="AK6" s="192"/>
      <c r="AL6" s="192"/>
      <c r="AM6" s="193"/>
      <c r="AN6" s="3"/>
      <c r="AO6" s="1" t="s">
        <v>95</v>
      </c>
    </row>
    <row r="7" spans="1:63" ht="13.5" customHeight="1" x14ac:dyDescent="0.2">
      <c r="A7" s="147"/>
      <c r="B7" s="148"/>
      <c r="C7" s="148"/>
      <c r="D7" s="148"/>
      <c r="E7" s="148"/>
      <c r="F7" s="148"/>
      <c r="G7" s="148"/>
      <c r="H7" s="148"/>
      <c r="I7" s="148"/>
      <c r="J7" s="148"/>
      <c r="K7" s="148"/>
      <c r="L7" s="148"/>
      <c r="M7" s="148"/>
      <c r="N7" s="148"/>
      <c r="O7" s="148"/>
      <c r="P7" s="151"/>
      <c r="Q7" s="134"/>
      <c r="R7" s="134"/>
      <c r="S7" s="134"/>
      <c r="T7" s="134"/>
      <c r="U7" s="135"/>
      <c r="V7" s="133"/>
      <c r="W7" s="134"/>
      <c r="X7" s="134"/>
      <c r="Y7" s="134"/>
      <c r="Z7" s="134"/>
      <c r="AA7" s="135"/>
      <c r="AB7" s="133"/>
      <c r="AC7" s="134"/>
      <c r="AD7" s="134"/>
      <c r="AE7" s="134"/>
      <c r="AF7" s="134"/>
      <c r="AG7" s="137"/>
      <c r="AH7" s="194"/>
      <c r="AI7" s="195"/>
      <c r="AJ7" s="195"/>
      <c r="AK7" s="195"/>
      <c r="AL7" s="195"/>
      <c r="AM7" s="196"/>
      <c r="AN7" s="3"/>
      <c r="AO7" s="182" t="s">
        <v>89</v>
      </c>
      <c r="AP7" s="103"/>
      <c r="AQ7" s="103"/>
      <c r="AR7" s="103"/>
      <c r="AS7" s="103"/>
      <c r="AT7" s="103"/>
      <c r="AU7" s="103"/>
      <c r="AV7" s="103"/>
      <c r="AW7" s="103"/>
      <c r="AX7" s="103"/>
      <c r="AY7" s="103"/>
      <c r="AZ7" s="103"/>
      <c r="BA7" s="103"/>
      <c r="BB7" s="103"/>
      <c r="BC7" s="103"/>
      <c r="BD7" s="103"/>
      <c r="BE7" s="103"/>
      <c r="BF7" s="103"/>
      <c r="BG7" s="103"/>
      <c r="BH7" s="103"/>
      <c r="BI7" s="103"/>
      <c r="BJ7" s="103"/>
      <c r="BK7" s="190"/>
    </row>
    <row r="8" spans="1:63" x14ac:dyDescent="0.2">
      <c r="A8" s="105"/>
      <c r="B8" s="114" t="s">
        <v>11</v>
      </c>
      <c r="C8" s="115"/>
      <c r="D8" s="115"/>
      <c r="E8" s="115"/>
      <c r="F8" s="115"/>
      <c r="G8" s="115"/>
      <c r="H8" s="115"/>
      <c r="I8" s="115"/>
      <c r="J8" s="115"/>
      <c r="K8" s="115"/>
      <c r="L8" s="115"/>
      <c r="M8" s="103"/>
      <c r="N8" s="103"/>
      <c r="O8" s="103"/>
      <c r="P8" s="152"/>
      <c r="Q8" s="153"/>
      <c r="R8" s="153"/>
      <c r="S8" s="153"/>
      <c r="T8" s="153"/>
      <c r="U8" s="153"/>
      <c r="V8" s="154"/>
      <c r="W8" s="154"/>
      <c r="X8" s="154"/>
      <c r="Y8" s="154"/>
      <c r="Z8" s="154"/>
      <c r="AA8" s="154"/>
      <c r="AB8" s="154"/>
      <c r="AC8" s="154"/>
      <c r="AD8" s="154"/>
      <c r="AE8" s="154"/>
      <c r="AF8" s="154"/>
      <c r="AG8" s="155"/>
      <c r="AH8" s="203"/>
      <c r="AI8" s="204"/>
      <c r="AJ8" s="204"/>
      <c r="AK8" s="204"/>
      <c r="AL8" s="204"/>
      <c r="AM8" s="164"/>
      <c r="AN8" s="3"/>
      <c r="AO8" s="104"/>
      <c r="AP8" s="103"/>
      <c r="AQ8" s="103"/>
      <c r="AR8" s="103"/>
      <c r="AS8" s="103"/>
      <c r="AT8" s="103"/>
      <c r="AU8" s="103"/>
      <c r="AV8" s="103"/>
      <c r="AW8" s="103"/>
      <c r="AX8" s="103"/>
      <c r="AY8" s="103"/>
      <c r="AZ8" s="103"/>
      <c r="BA8" s="103"/>
      <c r="BB8" s="103"/>
      <c r="BC8" s="103"/>
      <c r="BD8" s="103"/>
      <c r="BE8" s="103"/>
      <c r="BF8" s="103"/>
      <c r="BG8" s="103"/>
      <c r="BH8" s="103"/>
      <c r="BI8" s="103"/>
      <c r="BJ8" s="103"/>
      <c r="BK8" s="190"/>
    </row>
    <row r="9" spans="1:63" x14ac:dyDescent="0.2">
      <c r="A9" s="106"/>
      <c r="B9" s="104"/>
      <c r="C9" s="103"/>
      <c r="D9" s="103"/>
      <c r="E9" s="103"/>
      <c r="F9" s="103"/>
      <c r="G9" s="103"/>
      <c r="H9" s="103"/>
      <c r="I9" s="103"/>
      <c r="J9" s="103"/>
      <c r="K9" s="103"/>
      <c r="L9" s="103"/>
      <c r="M9" s="103"/>
      <c r="N9" s="103"/>
      <c r="O9" s="103"/>
      <c r="P9" s="156"/>
      <c r="Q9" s="157"/>
      <c r="R9" s="157"/>
      <c r="S9" s="157"/>
      <c r="T9" s="157"/>
      <c r="U9" s="157"/>
      <c r="V9" s="157"/>
      <c r="W9" s="157"/>
      <c r="X9" s="157"/>
      <c r="Y9" s="157"/>
      <c r="Z9" s="157"/>
      <c r="AA9" s="157"/>
      <c r="AB9" s="157"/>
      <c r="AC9" s="157"/>
      <c r="AD9" s="157"/>
      <c r="AE9" s="157"/>
      <c r="AF9" s="157"/>
      <c r="AG9" s="158"/>
      <c r="AH9" s="165"/>
      <c r="AI9" s="166"/>
      <c r="AJ9" s="166"/>
      <c r="AK9" s="166"/>
      <c r="AL9" s="166"/>
      <c r="AM9" s="167"/>
      <c r="AN9" s="3"/>
      <c r="AO9" s="104"/>
      <c r="AP9" s="103"/>
      <c r="AQ9" s="103"/>
      <c r="AR9" s="103"/>
      <c r="AS9" s="103"/>
      <c r="AT9" s="103"/>
      <c r="AU9" s="103"/>
      <c r="AV9" s="103"/>
      <c r="AW9" s="103"/>
      <c r="AX9" s="103"/>
      <c r="AY9" s="103"/>
      <c r="AZ9" s="103"/>
      <c r="BA9" s="103"/>
      <c r="BB9" s="103"/>
      <c r="BC9" s="103"/>
      <c r="BD9" s="103"/>
      <c r="BE9" s="103"/>
      <c r="BF9" s="103"/>
      <c r="BG9" s="103"/>
      <c r="BH9" s="103"/>
      <c r="BI9" s="103"/>
      <c r="BJ9" s="103"/>
      <c r="BK9" s="190"/>
    </row>
    <row r="10" spans="1:63" x14ac:dyDescent="0.2">
      <c r="A10" s="106"/>
      <c r="B10" s="102" t="s">
        <v>12</v>
      </c>
      <c r="C10" s="103"/>
      <c r="D10" s="103"/>
      <c r="E10" s="103"/>
      <c r="F10" s="103"/>
      <c r="G10" s="103"/>
      <c r="H10" s="103"/>
      <c r="I10" s="103"/>
      <c r="J10" s="103"/>
      <c r="K10" s="103"/>
      <c r="L10" s="103"/>
      <c r="M10" s="103"/>
      <c r="N10" s="103"/>
      <c r="O10" s="103"/>
      <c r="P10" s="108" t="e">
        <f>'比較シート（担当者用）'!$D$24</f>
        <v>#DIV/0!</v>
      </c>
      <c r="Q10" s="109"/>
      <c r="R10" s="109"/>
      <c r="S10" s="109"/>
      <c r="T10" s="109"/>
      <c r="U10" s="110"/>
      <c r="V10" s="170" t="e">
        <f>'比較シート（担当者用）'!$F$24</f>
        <v>#DIV/0!</v>
      </c>
      <c r="W10" s="109"/>
      <c r="X10" s="109"/>
      <c r="Y10" s="109"/>
      <c r="Z10" s="109"/>
      <c r="AA10" s="171"/>
      <c r="AB10" s="170" t="e">
        <f>'比較シート（担当者用）'!$K$24</f>
        <v>#DIV/0!</v>
      </c>
      <c r="AC10" s="109"/>
      <c r="AD10" s="109"/>
      <c r="AE10" s="109"/>
      <c r="AF10" s="109"/>
      <c r="AG10" s="173"/>
      <c r="AH10" s="162" t="e">
        <f>IF($AB$10&gt;100%,"　","✓")</f>
        <v>#DIV/0!</v>
      </c>
      <c r="AI10" s="163"/>
      <c r="AJ10" s="163"/>
      <c r="AK10" s="163"/>
      <c r="AL10" s="163"/>
      <c r="AM10" s="164"/>
      <c r="AN10" s="65"/>
      <c r="AO10" s="182" t="s">
        <v>90</v>
      </c>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4"/>
    </row>
    <row r="11" spans="1:63" x14ac:dyDescent="0.2">
      <c r="A11" s="106"/>
      <c r="B11" s="104"/>
      <c r="C11" s="103"/>
      <c r="D11" s="103"/>
      <c r="E11" s="103"/>
      <c r="F11" s="103"/>
      <c r="G11" s="103"/>
      <c r="H11" s="103"/>
      <c r="I11" s="103"/>
      <c r="J11" s="103"/>
      <c r="K11" s="103"/>
      <c r="L11" s="103"/>
      <c r="M11" s="103"/>
      <c r="N11" s="103"/>
      <c r="O11" s="103"/>
      <c r="P11" s="111"/>
      <c r="Q11" s="112"/>
      <c r="R11" s="112"/>
      <c r="S11" s="112"/>
      <c r="T11" s="112"/>
      <c r="U11" s="113"/>
      <c r="V11" s="172"/>
      <c r="W11" s="112"/>
      <c r="X11" s="112"/>
      <c r="Y11" s="112"/>
      <c r="Z11" s="112"/>
      <c r="AA11" s="113"/>
      <c r="AB11" s="172"/>
      <c r="AC11" s="112"/>
      <c r="AD11" s="112"/>
      <c r="AE11" s="112"/>
      <c r="AF11" s="112"/>
      <c r="AG11" s="174"/>
      <c r="AH11" s="165"/>
      <c r="AI11" s="166"/>
      <c r="AJ11" s="166"/>
      <c r="AK11" s="166"/>
      <c r="AL11" s="166"/>
      <c r="AM11" s="167"/>
      <c r="AN11" s="65"/>
      <c r="AO11" s="104"/>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90"/>
    </row>
    <row r="12" spans="1:63" x14ac:dyDescent="0.2">
      <c r="A12" s="106"/>
      <c r="B12" s="114" t="s">
        <v>13</v>
      </c>
      <c r="C12" s="115"/>
      <c r="D12" s="115"/>
      <c r="E12" s="115"/>
      <c r="F12" s="115"/>
      <c r="G12" s="115"/>
      <c r="H12" s="115"/>
      <c r="I12" s="115"/>
      <c r="J12" s="115"/>
      <c r="K12" s="115"/>
      <c r="L12" s="115"/>
      <c r="M12" s="103"/>
      <c r="N12" s="103"/>
      <c r="O12" s="103"/>
      <c r="P12" s="138"/>
      <c r="Q12" s="139"/>
      <c r="R12" s="139"/>
      <c r="S12" s="139"/>
      <c r="T12" s="139"/>
      <c r="U12" s="139"/>
      <c r="V12" s="140"/>
      <c r="W12" s="140"/>
      <c r="X12" s="140"/>
      <c r="Y12" s="140"/>
      <c r="Z12" s="140"/>
      <c r="AA12" s="140"/>
      <c r="AB12" s="140"/>
      <c r="AC12" s="140"/>
      <c r="AD12" s="140"/>
      <c r="AE12" s="140"/>
      <c r="AF12" s="140"/>
      <c r="AG12" s="141"/>
      <c r="AH12" s="159"/>
      <c r="AI12" s="160"/>
      <c r="AJ12" s="160"/>
      <c r="AK12" s="160"/>
      <c r="AL12" s="160"/>
      <c r="AM12" s="161"/>
      <c r="AN12" s="3"/>
      <c r="AO12" s="104"/>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90"/>
    </row>
    <row r="13" spans="1:63" x14ac:dyDescent="0.2">
      <c r="A13" s="106"/>
      <c r="B13" s="104"/>
      <c r="C13" s="103"/>
      <c r="D13" s="103"/>
      <c r="E13" s="103"/>
      <c r="F13" s="103"/>
      <c r="G13" s="103"/>
      <c r="H13" s="103"/>
      <c r="I13" s="103"/>
      <c r="J13" s="103"/>
      <c r="K13" s="103"/>
      <c r="L13" s="103"/>
      <c r="M13" s="103"/>
      <c r="N13" s="103"/>
      <c r="O13" s="103"/>
      <c r="P13" s="142"/>
      <c r="Q13" s="143"/>
      <c r="R13" s="143"/>
      <c r="S13" s="143"/>
      <c r="T13" s="143"/>
      <c r="U13" s="143"/>
      <c r="V13" s="143"/>
      <c r="W13" s="143"/>
      <c r="X13" s="143"/>
      <c r="Y13" s="143"/>
      <c r="Z13" s="143"/>
      <c r="AA13" s="143"/>
      <c r="AB13" s="143"/>
      <c r="AC13" s="143"/>
      <c r="AD13" s="143"/>
      <c r="AE13" s="143"/>
      <c r="AF13" s="143"/>
      <c r="AG13" s="144"/>
      <c r="AH13" s="151"/>
      <c r="AI13" s="134"/>
      <c r="AJ13" s="134"/>
      <c r="AK13" s="134"/>
      <c r="AL13" s="134"/>
      <c r="AM13" s="137"/>
      <c r="AN13" s="3"/>
      <c r="AO13" s="182" t="s">
        <v>91</v>
      </c>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90"/>
    </row>
    <row r="14" spans="1:63" x14ac:dyDescent="0.2">
      <c r="A14" s="106"/>
      <c r="B14" s="102" t="s">
        <v>14</v>
      </c>
      <c r="C14" s="103"/>
      <c r="D14" s="103"/>
      <c r="E14" s="103"/>
      <c r="F14" s="103"/>
      <c r="G14" s="103"/>
      <c r="H14" s="103"/>
      <c r="I14" s="103"/>
      <c r="J14" s="103"/>
      <c r="K14" s="103"/>
      <c r="L14" s="103"/>
      <c r="M14" s="103"/>
      <c r="N14" s="103"/>
      <c r="O14" s="103"/>
      <c r="P14" s="108" t="e">
        <f>'比較シート（担当者用）'!$D$26</f>
        <v>#DIV/0!</v>
      </c>
      <c r="Q14" s="109"/>
      <c r="R14" s="109"/>
      <c r="S14" s="109"/>
      <c r="T14" s="109"/>
      <c r="U14" s="110"/>
      <c r="V14" s="170" t="e">
        <f>'比較シート（担当者用）'!$F$26</f>
        <v>#DIV/0!</v>
      </c>
      <c r="W14" s="109"/>
      <c r="X14" s="109"/>
      <c r="Y14" s="109"/>
      <c r="Z14" s="109"/>
      <c r="AA14" s="171"/>
      <c r="AB14" s="170" t="e">
        <f>'比較シート（担当者用）'!$K$26</f>
        <v>#DIV/0!</v>
      </c>
      <c r="AC14" s="109"/>
      <c r="AD14" s="109"/>
      <c r="AE14" s="109"/>
      <c r="AF14" s="109"/>
      <c r="AG14" s="173"/>
      <c r="AH14" s="162" t="e">
        <f>IF($AB$14&gt;50%,"　","✓")</f>
        <v>#DIV/0!</v>
      </c>
      <c r="AI14" s="163"/>
      <c r="AJ14" s="163"/>
      <c r="AK14" s="163"/>
      <c r="AL14" s="163"/>
      <c r="AM14" s="164"/>
      <c r="AN14" s="65"/>
      <c r="AO14" s="104"/>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90"/>
    </row>
    <row r="15" spans="1:63" x14ac:dyDescent="0.2">
      <c r="A15" s="106"/>
      <c r="B15" s="104"/>
      <c r="C15" s="103"/>
      <c r="D15" s="103"/>
      <c r="E15" s="103"/>
      <c r="F15" s="103"/>
      <c r="G15" s="103"/>
      <c r="H15" s="103"/>
      <c r="I15" s="103"/>
      <c r="J15" s="103"/>
      <c r="K15" s="103"/>
      <c r="L15" s="103"/>
      <c r="M15" s="103"/>
      <c r="N15" s="103"/>
      <c r="O15" s="103"/>
      <c r="P15" s="111"/>
      <c r="Q15" s="112"/>
      <c r="R15" s="112"/>
      <c r="S15" s="112"/>
      <c r="T15" s="112"/>
      <c r="U15" s="113"/>
      <c r="V15" s="172"/>
      <c r="W15" s="112"/>
      <c r="X15" s="112"/>
      <c r="Y15" s="112"/>
      <c r="Z15" s="112"/>
      <c r="AA15" s="113"/>
      <c r="AB15" s="172"/>
      <c r="AC15" s="112"/>
      <c r="AD15" s="112"/>
      <c r="AE15" s="112"/>
      <c r="AF15" s="112"/>
      <c r="AG15" s="174"/>
      <c r="AH15" s="165"/>
      <c r="AI15" s="166"/>
      <c r="AJ15" s="166"/>
      <c r="AK15" s="166"/>
      <c r="AL15" s="166"/>
      <c r="AM15" s="167"/>
      <c r="AN15" s="65"/>
      <c r="AO15" s="104"/>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90"/>
    </row>
    <row r="16" spans="1:63" x14ac:dyDescent="0.2">
      <c r="A16" s="106"/>
      <c r="B16" s="102" t="s">
        <v>15</v>
      </c>
      <c r="C16" s="103"/>
      <c r="D16" s="103"/>
      <c r="E16" s="103"/>
      <c r="F16" s="103"/>
      <c r="G16" s="103"/>
      <c r="H16" s="103"/>
      <c r="I16" s="103"/>
      <c r="J16" s="103"/>
      <c r="K16" s="103"/>
      <c r="L16" s="103"/>
      <c r="M16" s="103"/>
      <c r="N16" s="103"/>
      <c r="O16" s="103"/>
      <c r="P16" s="108" t="e">
        <f>'比較シート（担当者用）'!$D$27</f>
        <v>#DIV/0!</v>
      </c>
      <c r="Q16" s="109"/>
      <c r="R16" s="109"/>
      <c r="S16" s="109"/>
      <c r="T16" s="109"/>
      <c r="U16" s="110"/>
      <c r="V16" s="170" t="e">
        <f>'比較シート（担当者用）'!$F$27</f>
        <v>#DIV/0!</v>
      </c>
      <c r="W16" s="109"/>
      <c r="X16" s="109"/>
      <c r="Y16" s="109"/>
      <c r="Z16" s="109"/>
      <c r="AA16" s="171"/>
      <c r="AB16" s="170" t="e">
        <f>'比較シート（担当者用）'!$K$27</f>
        <v>#DIV/0!</v>
      </c>
      <c r="AC16" s="109"/>
      <c r="AD16" s="109"/>
      <c r="AE16" s="109"/>
      <c r="AF16" s="109"/>
      <c r="AG16" s="173"/>
      <c r="AH16" s="162" t="e">
        <f>IF($AB$16&lt;100%,"　","✓")</f>
        <v>#DIV/0!</v>
      </c>
      <c r="AI16" s="163"/>
      <c r="AJ16" s="163"/>
      <c r="AK16" s="163"/>
      <c r="AL16" s="163"/>
      <c r="AM16" s="164"/>
      <c r="AN16" s="65"/>
      <c r="AO16" s="182" t="s">
        <v>92</v>
      </c>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4"/>
    </row>
    <row r="17" spans="1:63" x14ac:dyDescent="0.2">
      <c r="A17" s="107"/>
      <c r="B17" s="104"/>
      <c r="C17" s="103"/>
      <c r="D17" s="103"/>
      <c r="E17" s="103"/>
      <c r="F17" s="103"/>
      <c r="G17" s="103"/>
      <c r="H17" s="103"/>
      <c r="I17" s="103"/>
      <c r="J17" s="103"/>
      <c r="K17" s="103"/>
      <c r="L17" s="103"/>
      <c r="M17" s="103"/>
      <c r="N17" s="103"/>
      <c r="O17" s="103"/>
      <c r="P17" s="111"/>
      <c r="Q17" s="112"/>
      <c r="R17" s="112"/>
      <c r="S17" s="112"/>
      <c r="T17" s="112"/>
      <c r="U17" s="113"/>
      <c r="V17" s="172"/>
      <c r="W17" s="112"/>
      <c r="X17" s="112"/>
      <c r="Y17" s="112"/>
      <c r="Z17" s="112"/>
      <c r="AA17" s="113"/>
      <c r="AB17" s="172"/>
      <c r="AC17" s="112"/>
      <c r="AD17" s="112"/>
      <c r="AE17" s="112"/>
      <c r="AF17" s="112"/>
      <c r="AG17" s="174"/>
      <c r="AH17" s="165"/>
      <c r="AI17" s="166"/>
      <c r="AJ17" s="166"/>
      <c r="AK17" s="166"/>
      <c r="AL17" s="166"/>
      <c r="AM17" s="167"/>
      <c r="AN17" s="65"/>
      <c r="AO17" s="185"/>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4"/>
    </row>
    <row r="18" spans="1:63" x14ac:dyDescent="0.2">
      <c r="A18" s="186" t="s">
        <v>16</v>
      </c>
      <c r="B18" s="154"/>
      <c r="C18" s="154"/>
      <c r="D18" s="154"/>
      <c r="E18" s="154"/>
      <c r="F18" s="154"/>
      <c r="G18" s="154"/>
      <c r="H18" s="154"/>
      <c r="I18" s="154"/>
      <c r="J18" s="154"/>
      <c r="K18" s="154"/>
      <c r="L18" s="154"/>
      <c r="M18" s="154"/>
      <c r="N18" s="154"/>
      <c r="O18" s="154"/>
      <c r="P18" s="175"/>
      <c r="Q18" s="176"/>
      <c r="R18" s="176"/>
      <c r="S18" s="176"/>
      <c r="T18" s="176"/>
      <c r="U18" s="176"/>
      <c r="V18" s="140"/>
      <c r="W18" s="140"/>
      <c r="X18" s="140"/>
      <c r="Y18" s="140"/>
      <c r="Z18" s="140"/>
      <c r="AA18" s="140"/>
      <c r="AB18" s="140"/>
      <c r="AC18" s="140"/>
      <c r="AD18" s="140"/>
      <c r="AE18" s="140"/>
      <c r="AF18" s="140"/>
      <c r="AG18" s="141"/>
      <c r="AH18" s="168"/>
      <c r="AI18" s="169"/>
      <c r="AJ18" s="169"/>
      <c r="AK18" s="169"/>
      <c r="AL18" s="169"/>
      <c r="AM18" s="161"/>
      <c r="AN18" s="3"/>
      <c r="AO18" s="185"/>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4"/>
    </row>
    <row r="19" spans="1:63" x14ac:dyDescent="0.2">
      <c r="A19" s="147"/>
      <c r="B19" s="148"/>
      <c r="C19" s="148"/>
      <c r="D19" s="148"/>
      <c r="E19" s="148"/>
      <c r="F19" s="148"/>
      <c r="G19" s="148"/>
      <c r="H19" s="148"/>
      <c r="I19" s="148"/>
      <c r="J19" s="148"/>
      <c r="K19" s="148"/>
      <c r="L19" s="148"/>
      <c r="M19" s="148"/>
      <c r="N19" s="148"/>
      <c r="O19" s="148"/>
      <c r="P19" s="142"/>
      <c r="Q19" s="143"/>
      <c r="R19" s="143"/>
      <c r="S19" s="143"/>
      <c r="T19" s="143"/>
      <c r="U19" s="143"/>
      <c r="V19" s="143"/>
      <c r="W19" s="143"/>
      <c r="X19" s="143"/>
      <c r="Y19" s="143"/>
      <c r="Z19" s="143"/>
      <c r="AA19" s="143"/>
      <c r="AB19" s="143"/>
      <c r="AC19" s="143"/>
      <c r="AD19" s="143"/>
      <c r="AE19" s="143"/>
      <c r="AF19" s="143"/>
      <c r="AG19" s="144"/>
      <c r="AH19" s="151"/>
      <c r="AI19" s="134"/>
      <c r="AJ19" s="134"/>
      <c r="AK19" s="134"/>
      <c r="AL19" s="134"/>
      <c r="AM19" s="137"/>
      <c r="AN19" s="3"/>
      <c r="AO19" s="197" t="s">
        <v>99</v>
      </c>
      <c r="AP19" s="179"/>
      <c r="AQ19" s="179"/>
      <c r="AR19" s="179"/>
      <c r="AS19" s="179"/>
      <c r="AT19" s="179"/>
      <c r="AU19" s="179"/>
      <c r="AV19" s="179"/>
      <c r="AW19" s="179"/>
      <c r="AX19" s="179"/>
      <c r="AY19" s="179"/>
      <c r="AZ19" s="179"/>
      <c r="BA19" s="179"/>
      <c r="BB19" s="179"/>
      <c r="BC19" s="179"/>
      <c r="BD19" s="179"/>
      <c r="BE19" s="179"/>
      <c r="BF19" s="179"/>
      <c r="BG19" s="179"/>
      <c r="BH19" s="179"/>
      <c r="BI19" s="179"/>
      <c r="BJ19" s="179"/>
      <c r="BK19" s="198"/>
    </row>
    <row r="20" spans="1:63" x14ac:dyDescent="0.2">
      <c r="A20" s="57"/>
      <c r="B20" s="187" t="s">
        <v>17</v>
      </c>
      <c r="C20" s="188"/>
      <c r="D20" s="188"/>
      <c r="E20" s="188"/>
      <c r="F20" s="188"/>
      <c r="G20" s="188"/>
      <c r="H20" s="188"/>
      <c r="I20" s="188"/>
      <c r="J20" s="188"/>
      <c r="K20" s="188"/>
      <c r="L20" s="188"/>
      <c r="M20" s="154"/>
      <c r="N20" s="154"/>
      <c r="O20" s="154"/>
      <c r="P20" s="108" t="e">
        <f>'比較シート（担当者用）'!$D$29</f>
        <v>#DIV/0!</v>
      </c>
      <c r="Q20" s="109"/>
      <c r="R20" s="109"/>
      <c r="S20" s="109"/>
      <c r="T20" s="109"/>
      <c r="U20" s="110"/>
      <c r="V20" s="170" t="e">
        <f>'比較シート（担当者用）'!$F$29</f>
        <v>#DIV/0!</v>
      </c>
      <c r="W20" s="109"/>
      <c r="X20" s="109"/>
      <c r="Y20" s="109"/>
      <c r="Z20" s="109"/>
      <c r="AA20" s="171"/>
      <c r="AB20" s="170" t="e">
        <f>'比較シート（担当者用）'!$K$29</f>
        <v>#DIV/0!</v>
      </c>
      <c r="AC20" s="109"/>
      <c r="AD20" s="109"/>
      <c r="AE20" s="109"/>
      <c r="AF20" s="109"/>
      <c r="AG20" s="173"/>
      <c r="AH20" s="162" t="e">
        <f>IF($AB$20&gt;0,"　","✓")</f>
        <v>#DIV/0!</v>
      </c>
      <c r="AI20" s="163"/>
      <c r="AJ20" s="163"/>
      <c r="AK20" s="163"/>
      <c r="AL20" s="163"/>
      <c r="AM20" s="164"/>
      <c r="AN20" s="65"/>
      <c r="AO20" s="199"/>
      <c r="AP20" s="200"/>
      <c r="AQ20" s="200"/>
      <c r="AR20" s="200"/>
      <c r="AS20" s="200"/>
      <c r="AT20" s="200"/>
      <c r="AU20" s="200"/>
      <c r="AV20" s="200"/>
      <c r="AW20" s="200"/>
      <c r="AX20" s="200"/>
      <c r="AY20" s="200"/>
      <c r="AZ20" s="200"/>
      <c r="BA20" s="200"/>
      <c r="BB20" s="200"/>
      <c r="BC20" s="200"/>
      <c r="BD20" s="200"/>
      <c r="BE20" s="200"/>
      <c r="BF20" s="200"/>
      <c r="BG20" s="200"/>
      <c r="BH20" s="200"/>
      <c r="BI20" s="200"/>
      <c r="BJ20" s="200"/>
      <c r="BK20" s="201"/>
    </row>
    <row r="21" spans="1:63" x14ac:dyDescent="0.2">
      <c r="A21" s="57"/>
      <c r="B21" s="189"/>
      <c r="C21" s="157"/>
      <c r="D21" s="157"/>
      <c r="E21" s="157"/>
      <c r="F21" s="157"/>
      <c r="G21" s="157"/>
      <c r="H21" s="157"/>
      <c r="I21" s="157"/>
      <c r="J21" s="157"/>
      <c r="K21" s="157"/>
      <c r="L21" s="157"/>
      <c r="M21" s="157"/>
      <c r="N21" s="157"/>
      <c r="O21" s="157"/>
      <c r="P21" s="111"/>
      <c r="Q21" s="112"/>
      <c r="R21" s="112"/>
      <c r="S21" s="112"/>
      <c r="T21" s="112"/>
      <c r="U21" s="113"/>
      <c r="V21" s="172"/>
      <c r="W21" s="112"/>
      <c r="X21" s="112"/>
      <c r="Y21" s="112"/>
      <c r="Z21" s="112"/>
      <c r="AA21" s="113"/>
      <c r="AB21" s="172"/>
      <c r="AC21" s="112"/>
      <c r="AD21" s="112"/>
      <c r="AE21" s="112"/>
      <c r="AF21" s="112"/>
      <c r="AG21" s="174"/>
      <c r="AH21" s="165"/>
      <c r="AI21" s="166"/>
      <c r="AJ21" s="166"/>
      <c r="AK21" s="166"/>
      <c r="AL21" s="166"/>
      <c r="AM21" s="167"/>
      <c r="AN21" s="65"/>
      <c r="AO21" s="180"/>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202"/>
    </row>
    <row r="22" spans="1:63" x14ac:dyDescent="0.2">
      <c r="A22" s="186" t="s">
        <v>18</v>
      </c>
      <c r="B22" s="154"/>
      <c r="C22" s="154"/>
      <c r="D22" s="154"/>
      <c r="E22" s="154"/>
      <c r="F22" s="154"/>
      <c r="G22" s="154"/>
      <c r="H22" s="154"/>
      <c r="I22" s="154"/>
      <c r="J22" s="154"/>
      <c r="K22" s="154"/>
      <c r="L22" s="154"/>
      <c r="M22" s="154"/>
      <c r="N22" s="154"/>
      <c r="O22" s="154"/>
      <c r="P22" s="175"/>
      <c r="Q22" s="176"/>
      <c r="R22" s="176"/>
      <c r="S22" s="176"/>
      <c r="T22" s="176"/>
      <c r="U22" s="176"/>
      <c r="V22" s="140"/>
      <c r="W22" s="140"/>
      <c r="X22" s="140"/>
      <c r="Y22" s="140"/>
      <c r="Z22" s="140"/>
      <c r="AA22" s="140"/>
      <c r="AB22" s="140"/>
      <c r="AC22" s="140"/>
      <c r="AD22" s="140"/>
      <c r="AE22" s="140"/>
      <c r="AF22" s="140"/>
      <c r="AG22" s="141"/>
      <c r="AH22" s="168"/>
      <c r="AI22" s="169"/>
      <c r="AJ22" s="169"/>
      <c r="AK22" s="169"/>
      <c r="AL22" s="169"/>
      <c r="AM22" s="161"/>
      <c r="AN22" s="3"/>
      <c r="AO22" s="197" t="s">
        <v>104</v>
      </c>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6"/>
    </row>
    <row r="23" spans="1:63" x14ac:dyDescent="0.2">
      <c r="A23" s="147"/>
      <c r="B23" s="148"/>
      <c r="C23" s="148"/>
      <c r="D23" s="148"/>
      <c r="E23" s="148"/>
      <c r="F23" s="148"/>
      <c r="G23" s="148"/>
      <c r="H23" s="148"/>
      <c r="I23" s="148"/>
      <c r="J23" s="148"/>
      <c r="K23" s="148"/>
      <c r="L23" s="148"/>
      <c r="M23" s="148"/>
      <c r="N23" s="148"/>
      <c r="O23" s="148"/>
      <c r="P23" s="142"/>
      <c r="Q23" s="143"/>
      <c r="R23" s="143"/>
      <c r="S23" s="143"/>
      <c r="T23" s="143"/>
      <c r="U23" s="143"/>
      <c r="V23" s="143"/>
      <c r="W23" s="143"/>
      <c r="X23" s="143"/>
      <c r="Y23" s="143"/>
      <c r="Z23" s="143"/>
      <c r="AA23" s="143"/>
      <c r="AB23" s="143"/>
      <c r="AC23" s="143"/>
      <c r="AD23" s="143"/>
      <c r="AE23" s="143"/>
      <c r="AF23" s="143"/>
      <c r="AG23" s="144"/>
      <c r="AH23" s="151"/>
      <c r="AI23" s="134"/>
      <c r="AJ23" s="134"/>
      <c r="AK23" s="134"/>
      <c r="AL23" s="134"/>
      <c r="AM23" s="137"/>
      <c r="AN23" s="3"/>
      <c r="AO23" s="207"/>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9"/>
    </row>
    <row r="24" spans="1:63" x14ac:dyDescent="0.2">
      <c r="A24" s="57"/>
      <c r="B24" s="177" t="s">
        <v>86</v>
      </c>
      <c r="C24" s="178"/>
      <c r="D24" s="178"/>
      <c r="E24" s="178"/>
      <c r="F24" s="178"/>
      <c r="G24" s="178"/>
      <c r="H24" s="178"/>
      <c r="I24" s="178"/>
      <c r="J24" s="178"/>
      <c r="K24" s="178"/>
      <c r="L24" s="178"/>
      <c r="M24" s="179"/>
      <c r="N24" s="179"/>
      <c r="O24" s="179"/>
      <c r="P24" s="108" t="e">
        <f>'比較シート（担当者用）'!$D$31</f>
        <v>#DIV/0!</v>
      </c>
      <c r="Q24" s="109"/>
      <c r="R24" s="109"/>
      <c r="S24" s="109"/>
      <c r="T24" s="109"/>
      <c r="U24" s="110"/>
      <c r="V24" s="170" t="e">
        <f>'比較シート（担当者用）'!$F$31</f>
        <v>#DIV/0!</v>
      </c>
      <c r="W24" s="109"/>
      <c r="X24" s="109"/>
      <c r="Y24" s="109"/>
      <c r="Z24" s="109"/>
      <c r="AA24" s="171"/>
      <c r="AB24" s="170" t="e">
        <f>'比較シート（担当者用）'!$K$31</f>
        <v>#DIV/0!</v>
      </c>
      <c r="AC24" s="109"/>
      <c r="AD24" s="109"/>
      <c r="AE24" s="109"/>
      <c r="AF24" s="109"/>
      <c r="AG24" s="173"/>
      <c r="AH24" s="162" t="e">
        <f>IF($AB$24&lt;100%,"　","✓")</f>
        <v>#DIV/0!</v>
      </c>
      <c r="AI24" s="163"/>
      <c r="AJ24" s="163"/>
      <c r="AK24" s="163"/>
      <c r="AL24" s="163"/>
      <c r="AM24" s="164"/>
      <c r="AN24" s="3"/>
      <c r="AO24" s="210"/>
      <c r="AP24" s="211"/>
      <c r="AQ24" s="211"/>
      <c r="AR24" s="211"/>
      <c r="AS24" s="211"/>
      <c r="AT24" s="211"/>
      <c r="AU24" s="211"/>
      <c r="AV24" s="211"/>
      <c r="AW24" s="211"/>
      <c r="AX24" s="211"/>
      <c r="AY24" s="211"/>
      <c r="AZ24" s="211"/>
      <c r="BA24" s="211"/>
      <c r="BB24" s="211"/>
      <c r="BC24" s="211"/>
      <c r="BD24" s="211"/>
      <c r="BE24" s="211"/>
      <c r="BF24" s="211"/>
      <c r="BG24" s="211"/>
      <c r="BH24" s="211"/>
      <c r="BI24" s="211"/>
      <c r="BJ24" s="211"/>
      <c r="BK24" s="212"/>
    </row>
    <row r="25" spans="1:63" x14ac:dyDescent="0.2">
      <c r="A25" s="57"/>
      <c r="B25" s="180"/>
      <c r="C25" s="181"/>
      <c r="D25" s="181"/>
      <c r="E25" s="181"/>
      <c r="F25" s="181"/>
      <c r="G25" s="181"/>
      <c r="H25" s="181"/>
      <c r="I25" s="181"/>
      <c r="J25" s="181"/>
      <c r="K25" s="181"/>
      <c r="L25" s="181"/>
      <c r="M25" s="181"/>
      <c r="N25" s="181"/>
      <c r="O25" s="181"/>
      <c r="P25" s="111"/>
      <c r="Q25" s="112"/>
      <c r="R25" s="112"/>
      <c r="S25" s="112"/>
      <c r="T25" s="112"/>
      <c r="U25" s="113"/>
      <c r="V25" s="172"/>
      <c r="W25" s="112"/>
      <c r="X25" s="112"/>
      <c r="Y25" s="112"/>
      <c r="Z25" s="112"/>
      <c r="AA25" s="113"/>
      <c r="AB25" s="172"/>
      <c r="AC25" s="112"/>
      <c r="AD25" s="112"/>
      <c r="AE25" s="112"/>
      <c r="AF25" s="112"/>
      <c r="AG25" s="174"/>
      <c r="AH25" s="165"/>
      <c r="AI25" s="166"/>
      <c r="AJ25" s="166"/>
      <c r="AK25" s="166"/>
      <c r="AL25" s="166"/>
      <c r="AM25" s="167"/>
      <c r="AN25" s="3"/>
      <c r="AO25" s="239" t="s">
        <v>93</v>
      </c>
      <c r="AP25" s="240"/>
      <c r="AQ25" s="240"/>
      <c r="AR25" s="240"/>
      <c r="AS25" s="240"/>
      <c r="AT25" s="240"/>
      <c r="AU25" s="240"/>
      <c r="AV25" s="240"/>
      <c r="AW25" s="240"/>
      <c r="AX25" s="240"/>
      <c r="AY25" s="240"/>
      <c r="AZ25" s="240"/>
      <c r="BA25" s="240"/>
      <c r="BB25" s="240"/>
      <c r="BC25" s="240"/>
      <c r="BD25" s="240"/>
      <c r="BE25" s="240"/>
      <c r="BF25" s="240"/>
      <c r="BG25" s="240"/>
      <c r="BH25" s="240"/>
      <c r="BI25" s="240"/>
      <c r="BJ25" s="240"/>
      <c r="BK25" s="241"/>
    </row>
    <row r="26" spans="1:63" x14ac:dyDescent="0.2">
      <c r="A26" s="186" t="s">
        <v>94</v>
      </c>
      <c r="B26" s="271"/>
      <c r="C26" s="271"/>
      <c r="D26" s="271"/>
      <c r="E26" s="271"/>
      <c r="F26" s="271"/>
      <c r="G26" s="271"/>
      <c r="H26" s="271"/>
      <c r="I26" s="271"/>
      <c r="J26" s="271"/>
      <c r="K26" s="271"/>
      <c r="L26" s="271"/>
      <c r="M26" s="271"/>
      <c r="N26" s="271"/>
      <c r="O26" s="271"/>
      <c r="P26" s="175"/>
      <c r="Q26" s="176"/>
      <c r="R26" s="176"/>
      <c r="S26" s="176"/>
      <c r="T26" s="176"/>
      <c r="U26" s="176"/>
      <c r="V26" s="140"/>
      <c r="W26" s="140"/>
      <c r="X26" s="140"/>
      <c r="Y26" s="140"/>
      <c r="Z26" s="140"/>
      <c r="AA26" s="140"/>
      <c r="AB26" s="140"/>
      <c r="AC26" s="140"/>
      <c r="AD26" s="140"/>
      <c r="AE26" s="140"/>
      <c r="AF26" s="140"/>
      <c r="AG26" s="141"/>
      <c r="AH26" s="168"/>
      <c r="AI26" s="169"/>
      <c r="AJ26" s="169"/>
      <c r="AK26" s="169"/>
      <c r="AL26" s="169"/>
      <c r="AM26" s="161"/>
      <c r="AN26" s="3"/>
      <c r="AO26" s="242"/>
      <c r="AP26" s="243"/>
      <c r="AQ26" s="243"/>
      <c r="AR26" s="243"/>
      <c r="AS26" s="243"/>
      <c r="AT26" s="243"/>
      <c r="AU26" s="243"/>
      <c r="AV26" s="243"/>
      <c r="AW26" s="243"/>
      <c r="AX26" s="243"/>
      <c r="AY26" s="243"/>
      <c r="AZ26" s="243"/>
      <c r="BA26" s="243"/>
      <c r="BB26" s="243"/>
      <c r="BC26" s="243"/>
      <c r="BD26" s="243"/>
      <c r="BE26" s="243"/>
      <c r="BF26" s="243"/>
      <c r="BG26" s="243"/>
      <c r="BH26" s="243"/>
      <c r="BI26" s="243"/>
      <c r="BJ26" s="243"/>
      <c r="BK26" s="244"/>
    </row>
    <row r="27" spans="1:63" x14ac:dyDescent="0.2">
      <c r="A27" s="252"/>
      <c r="B27" s="272"/>
      <c r="C27" s="272"/>
      <c r="D27" s="272"/>
      <c r="E27" s="272"/>
      <c r="F27" s="272"/>
      <c r="G27" s="272"/>
      <c r="H27" s="272"/>
      <c r="I27" s="272"/>
      <c r="J27" s="272"/>
      <c r="K27" s="272"/>
      <c r="L27" s="272"/>
      <c r="M27" s="272"/>
      <c r="N27" s="272"/>
      <c r="O27" s="272"/>
      <c r="P27" s="269"/>
      <c r="Q27" s="270"/>
      <c r="R27" s="270"/>
      <c r="S27" s="270"/>
      <c r="T27" s="270"/>
      <c r="U27" s="270"/>
      <c r="V27" s="143"/>
      <c r="W27" s="143"/>
      <c r="X27" s="143"/>
      <c r="Y27" s="143"/>
      <c r="Z27" s="143"/>
      <c r="AA27" s="143"/>
      <c r="AB27" s="143"/>
      <c r="AC27" s="143"/>
      <c r="AD27" s="143"/>
      <c r="AE27" s="143"/>
      <c r="AF27" s="143"/>
      <c r="AG27" s="144"/>
      <c r="AH27" s="151"/>
      <c r="AI27" s="134"/>
      <c r="AJ27" s="134"/>
      <c r="AK27" s="134"/>
      <c r="AL27" s="134"/>
      <c r="AM27" s="137"/>
      <c r="AN27" s="3"/>
      <c r="AO27" s="245"/>
      <c r="AP27" s="246"/>
      <c r="AQ27" s="246"/>
      <c r="AR27" s="246"/>
      <c r="AS27" s="246"/>
      <c r="AT27" s="246"/>
      <c r="AU27" s="246"/>
      <c r="AV27" s="246"/>
      <c r="AW27" s="246"/>
      <c r="AX27" s="246"/>
      <c r="AY27" s="246"/>
      <c r="AZ27" s="246"/>
      <c r="BA27" s="246"/>
      <c r="BB27" s="246"/>
      <c r="BC27" s="246"/>
      <c r="BD27" s="246"/>
      <c r="BE27" s="246"/>
      <c r="BF27" s="246"/>
      <c r="BG27" s="246"/>
      <c r="BH27" s="246"/>
      <c r="BI27" s="246"/>
      <c r="BJ27" s="246"/>
      <c r="BK27" s="247"/>
    </row>
    <row r="28" spans="1:63" x14ac:dyDescent="0.2">
      <c r="A28" s="252"/>
      <c r="B28" s="215" t="s">
        <v>88</v>
      </c>
      <c r="C28" s="216"/>
      <c r="D28" s="216"/>
      <c r="E28" s="216"/>
      <c r="F28" s="216"/>
      <c r="G28" s="216"/>
      <c r="H28" s="216"/>
      <c r="I28" s="216"/>
      <c r="J28" s="216"/>
      <c r="K28" s="216"/>
      <c r="L28" s="216"/>
      <c r="M28" s="216"/>
      <c r="N28" s="216"/>
      <c r="O28" s="217"/>
      <c r="P28" s="221">
        <f>'比較シート（担当者用）'!$D$33</f>
        <v>0</v>
      </c>
      <c r="Q28" s="222"/>
      <c r="R28" s="222"/>
      <c r="S28" s="222"/>
      <c r="T28" s="222"/>
      <c r="U28" s="223"/>
      <c r="V28" s="227">
        <f>'比較シート（担当者用）'!$F$33</f>
        <v>0</v>
      </c>
      <c r="W28" s="222"/>
      <c r="X28" s="222"/>
      <c r="Y28" s="222"/>
      <c r="Z28" s="222"/>
      <c r="AA28" s="223"/>
      <c r="AB28" s="227">
        <f>'比較シート（担当者用）'!$K$33</f>
        <v>0</v>
      </c>
      <c r="AC28" s="222"/>
      <c r="AD28" s="222"/>
      <c r="AE28" s="222"/>
      <c r="AF28" s="222"/>
      <c r="AG28" s="229"/>
      <c r="AH28" s="162" t="str">
        <f>IF(AND($P$28&lt;0,$V$28&lt;0,$AB$28&lt;0),"×","　")</f>
        <v>　</v>
      </c>
      <c r="AI28" s="163"/>
      <c r="AJ28" s="163"/>
      <c r="AK28" s="163"/>
      <c r="AL28" s="163"/>
      <c r="AM28" s="231"/>
      <c r="AN28" s="3"/>
      <c r="AO28" s="239" t="s">
        <v>105</v>
      </c>
      <c r="AP28" s="240"/>
      <c r="AQ28" s="240"/>
      <c r="AR28" s="240"/>
      <c r="AS28" s="240"/>
      <c r="AT28" s="240"/>
      <c r="AU28" s="240"/>
      <c r="AV28" s="240"/>
      <c r="AW28" s="240"/>
      <c r="AX28" s="240"/>
      <c r="AY28" s="240"/>
      <c r="AZ28" s="240"/>
      <c r="BA28" s="240"/>
      <c r="BB28" s="240"/>
      <c r="BC28" s="240"/>
      <c r="BD28" s="240"/>
      <c r="BE28" s="240"/>
      <c r="BF28" s="240"/>
      <c r="BG28" s="240"/>
      <c r="BH28" s="240"/>
      <c r="BI28" s="240"/>
      <c r="BJ28" s="240"/>
      <c r="BK28" s="241"/>
    </row>
    <row r="29" spans="1:63" x14ac:dyDescent="0.2">
      <c r="A29" s="252"/>
      <c r="B29" s="218"/>
      <c r="C29" s="219"/>
      <c r="D29" s="219"/>
      <c r="E29" s="219"/>
      <c r="F29" s="219"/>
      <c r="G29" s="219"/>
      <c r="H29" s="219"/>
      <c r="I29" s="219"/>
      <c r="J29" s="219"/>
      <c r="K29" s="219"/>
      <c r="L29" s="219"/>
      <c r="M29" s="219"/>
      <c r="N29" s="219"/>
      <c r="O29" s="220"/>
      <c r="P29" s="224"/>
      <c r="Q29" s="225"/>
      <c r="R29" s="225"/>
      <c r="S29" s="225"/>
      <c r="T29" s="225"/>
      <c r="U29" s="226"/>
      <c r="V29" s="228"/>
      <c r="W29" s="225"/>
      <c r="X29" s="225"/>
      <c r="Y29" s="225"/>
      <c r="Z29" s="225"/>
      <c r="AA29" s="226"/>
      <c r="AB29" s="228"/>
      <c r="AC29" s="225"/>
      <c r="AD29" s="225"/>
      <c r="AE29" s="225"/>
      <c r="AF29" s="225"/>
      <c r="AG29" s="230"/>
      <c r="AH29" s="165"/>
      <c r="AI29" s="166"/>
      <c r="AJ29" s="166"/>
      <c r="AK29" s="166"/>
      <c r="AL29" s="166"/>
      <c r="AM29" s="167"/>
      <c r="AN29" s="3"/>
      <c r="AO29" s="242"/>
      <c r="AP29" s="243"/>
      <c r="AQ29" s="243"/>
      <c r="AR29" s="243"/>
      <c r="AS29" s="243"/>
      <c r="AT29" s="243"/>
      <c r="AU29" s="243"/>
      <c r="AV29" s="243"/>
      <c r="AW29" s="243"/>
      <c r="AX29" s="243"/>
      <c r="AY29" s="243"/>
      <c r="AZ29" s="243"/>
      <c r="BA29" s="243"/>
      <c r="BB29" s="243"/>
      <c r="BC29" s="243"/>
      <c r="BD29" s="243"/>
      <c r="BE29" s="243"/>
      <c r="BF29" s="243"/>
      <c r="BG29" s="243"/>
      <c r="BH29" s="243"/>
      <c r="BI29" s="243"/>
      <c r="BJ29" s="243"/>
      <c r="BK29" s="244"/>
    </row>
    <row r="30" spans="1:63" x14ac:dyDescent="0.2">
      <c r="A30" s="252"/>
      <c r="B30" s="260" t="s">
        <v>76</v>
      </c>
      <c r="C30" s="261"/>
      <c r="D30" s="261"/>
      <c r="E30" s="261"/>
      <c r="F30" s="261"/>
      <c r="G30" s="261"/>
      <c r="H30" s="261"/>
      <c r="I30" s="261"/>
      <c r="J30" s="261"/>
      <c r="K30" s="261"/>
      <c r="L30" s="261"/>
      <c r="M30" s="261"/>
      <c r="N30" s="261"/>
      <c r="O30" s="261"/>
      <c r="P30" s="221">
        <f>'比較シート（担当者用）'!$D$34</f>
        <v>0</v>
      </c>
      <c r="Q30" s="222"/>
      <c r="R30" s="222"/>
      <c r="S30" s="222"/>
      <c r="T30" s="222"/>
      <c r="U30" s="223"/>
      <c r="V30" s="227">
        <f>'比較シート（担当者用）'!$F$34</f>
        <v>0</v>
      </c>
      <c r="W30" s="222"/>
      <c r="X30" s="222"/>
      <c r="Y30" s="222"/>
      <c r="Z30" s="222"/>
      <c r="AA30" s="223"/>
      <c r="AB30" s="227">
        <f>'比較シート（担当者用）'!$K$34</f>
        <v>0</v>
      </c>
      <c r="AC30" s="222"/>
      <c r="AD30" s="222"/>
      <c r="AE30" s="222"/>
      <c r="AF30" s="222"/>
      <c r="AG30" s="229"/>
      <c r="AH30" s="162" t="str">
        <f>IF(AND($P$30&lt;0,$V$30&lt;0,$AB$30&lt;0),"✓","　")</f>
        <v>　</v>
      </c>
      <c r="AI30" s="163"/>
      <c r="AJ30" s="163"/>
      <c r="AK30" s="163"/>
      <c r="AL30" s="163"/>
      <c r="AM30" s="231"/>
      <c r="AN30" s="3"/>
      <c r="AO30" s="245"/>
      <c r="AP30" s="246"/>
      <c r="AQ30" s="246"/>
      <c r="AR30" s="246"/>
      <c r="AS30" s="246"/>
      <c r="AT30" s="246"/>
      <c r="AU30" s="246"/>
      <c r="AV30" s="246"/>
      <c r="AW30" s="246"/>
      <c r="AX30" s="246"/>
      <c r="AY30" s="246"/>
      <c r="AZ30" s="246"/>
      <c r="BA30" s="246"/>
      <c r="BB30" s="246"/>
      <c r="BC30" s="246"/>
      <c r="BD30" s="246"/>
      <c r="BE30" s="246"/>
      <c r="BF30" s="246"/>
      <c r="BG30" s="246"/>
      <c r="BH30" s="246"/>
      <c r="BI30" s="246"/>
      <c r="BJ30" s="246"/>
      <c r="BK30" s="247"/>
    </row>
    <row r="31" spans="1:63" x14ac:dyDescent="0.2">
      <c r="A31" s="252"/>
      <c r="B31" s="262"/>
      <c r="C31" s="263"/>
      <c r="D31" s="263"/>
      <c r="E31" s="263"/>
      <c r="F31" s="263"/>
      <c r="G31" s="263"/>
      <c r="H31" s="263"/>
      <c r="I31" s="263"/>
      <c r="J31" s="263"/>
      <c r="K31" s="263"/>
      <c r="L31" s="263"/>
      <c r="M31" s="263"/>
      <c r="N31" s="263"/>
      <c r="O31" s="263"/>
      <c r="P31" s="224"/>
      <c r="Q31" s="225"/>
      <c r="R31" s="225"/>
      <c r="S31" s="225"/>
      <c r="T31" s="225"/>
      <c r="U31" s="226"/>
      <c r="V31" s="228"/>
      <c r="W31" s="225"/>
      <c r="X31" s="225"/>
      <c r="Y31" s="225"/>
      <c r="Z31" s="225"/>
      <c r="AA31" s="226"/>
      <c r="AB31" s="228"/>
      <c r="AC31" s="225"/>
      <c r="AD31" s="225"/>
      <c r="AE31" s="225"/>
      <c r="AF31" s="225"/>
      <c r="AG31" s="230"/>
      <c r="AH31" s="165"/>
      <c r="AI31" s="166"/>
      <c r="AJ31" s="166"/>
      <c r="AK31" s="166"/>
      <c r="AL31" s="166"/>
      <c r="AM31" s="167"/>
      <c r="AN31" s="3"/>
      <c r="AO31" s="66"/>
    </row>
    <row r="32" spans="1:63" x14ac:dyDescent="0.2">
      <c r="A32" s="252"/>
      <c r="B32" s="264" t="s">
        <v>75</v>
      </c>
      <c r="C32" s="264"/>
      <c r="D32" s="264"/>
      <c r="E32" s="264"/>
      <c r="F32" s="264"/>
      <c r="G32" s="264"/>
      <c r="H32" s="264"/>
      <c r="I32" s="264"/>
      <c r="J32" s="264"/>
      <c r="K32" s="264"/>
      <c r="L32" s="264"/>
      <c r="M32" s="265"/>
      <c r="N32" s="265"/>
      <c r="O32" s="266"/>
      <c r="P32" s="232">
        <f>'比較シート（担当者用）'!$D$35</f>
        <v>0</v>
      </c>
      <c r="Q32" s="233"/>
      <c r="R32" s="233"/>
      <c r="S32" s="233"/>
      <c r="T32" s="233"/>
      <c r="U32" s="233"/>
      <c r="V32" s="233">
        <f>'比較シート（担当者用）'!$F$35</f>
        <v>0</v>
      </c>
      <c r="W32" s="233"/>
      <c r="X32" s="233"/>
      <c r="Y32" s="233"/>
      <c r="Z32" s="233"/>
      <c r="AA32" s="236"/>
      <c r="AB32" s="233">
        <f>'比較シート（担当者用）'!$K$35</f>
        <v>0</v>
      </c>
      <c r="AC32" s="233"/>
      <c r="AD32" s="233"/>
      <c r="AE32" s="233"/>
      <c r="AF32" s="233"/>
      <c r="AG32" s="237"/>
      <c r="AH32" s="254" t="str">
        <f>IF($AB$32&lt;0,"×","　")</f>
        <v>　</v>
      </c>
      <c r="AI32" s="255"/>
      <c r="AJ32" s="255"/>
      <c r="AK32" s="255"/>
      <c r="AL32" s="255"/>
      <c r="AM32" s="256"/>
      <c r="AN32" s="3"/>
    </row>
    <row r="33" spans="1:63" ht="13.5" thickBot="1" x14ac:dyDescent="0.25">
      <c r="A33" s="253"/>
      <c r="B33" s="267"/>
      <c r="C33" s="267"/>
      <c r="D33" s="267"/>
      <c r="E33" s="267"/>
      <c r="F33" s="267"/>
      <c r="G33" s="267"/>
      <c r="H33" s="267"/>
      <c r="I33" s="267"/>
      <c r="J33" s="267"/>
      <c r="K33" s="267"/>
      <c r="L33" s="267"/>
      <c r="M33" s="267"/>
      <c r="N33" s="267"/>
      <c r="O33" s="268"/>
      <c r="P33" s="234"/>
      <c r="Q33" s="235"/>
      <c r="R33" s="235"/>
      <c r="S33" s="235"/>
      <c r="T33" s="235"/>
      <c r="U33" s="235"/>
      <c r="V33" s="235"/>
      <c r="W33" s="235"/>
      <c r="X33" s="235"/>
      <c r="Y33" s="235"/>
      <c r="Z33" s="235"/>
      <c r="AA33" s="235"/>
      <c r="AB33" s="235"/>
      <c r="AC33" s="235"/>
      <c r="AD33" s="235"/>
      <c r="AE33" s="235"/>
      <c r="AF33" s="235"/>
      <c r="AG33" s="238"/>
      <c r="AH33" s="257"/>
      <c r="AI33" s="258"/>
      <c r="AJ33" s="258"/>
      <c r="AK33" s="258"/>
      <c r="AL33" s="258"/>
      <c r="AM33" s="259"/>
      <c r="AN33" s="3"/>
    </row>
    <row r="34" spans="1:63" ht="13.25" x14ac:dyDescent="0.2">
      <c r="A34" s="1"/>
      <c r="B34" s="1"/>
      <c r="C34" s="1"/>
      <c r="D34" s="1"/>
      <c r="E34" s="1"/>
      <c r="F34" s="1"/>
      <c r="G34" s="1"/>
      <c r="H34" s="1"/>
      <c r="I34" s="1"/>
      <c r="J34" s="1"/>
      <c r="K34" s="1"/>
      <c r="L34" s="1"/>
      <c r="M34" s="1"/>
      <c r="N34" s="1"/>
      <c r="O34" s="1"/>
      <c r="P34" s="1"/>
      <c r="Q34" s="1"/>
      <c r="R34" s="1"/>
      <c r="S34" s="1"/>
      <c r="T34" s="1"/>
      <c r="U34" s="3"/>
      <c r="V34" s="3"/>
      <c r="W34" s="3"/>
      <c r="X34" s="3"/>
      <c r="Y34" s="3"/>
      <c r="Z34" s="3"/>
      <c r="AA34" s="3"/>
      <c r="AB34" s="3"/>
      <c r="AC34" s="3"/>
      <c r="AD34" s="3"/>
      <c r="AE34" s="3"/>
      <c r="AF34" s="3"/>
      <c r="AG34" s="3"/>
      <c r="AH34" s="1"/>
      <c r="AI34" s="1"/>
      <c r="AJ34" s="1"/>
      <c r="AK34" s="1"/>
      <c r="AL34" s="1"/>
      <c r="AM34" s="1"/>
      <c r="AN34" s="3"/>
      <c r="AO34" s="66"/>
    </row>
    <row r="35" spans="1:63" x14ac:dyDescent="0.2">
      <c r="A35" s="1" t="s">
        <v>98</v>
      </c>
      <c r="B35" s="1"/>
      <c r="C35" s="1"/>
      <c r="D35" s="1"/>
      <c r="E35" s="1"/>
      <c r="F35" s="1"/>
      <c r="G35" s="1"/>
      <c r="H35" s="1"/>
      <c r="I35" s="1"/>
      <c r="J35" s="1"/>
      <c r="K35" s="1"/>
      <c r="L35" s="1"/>
      <c r="M35" s="1"/>
      <c r="N35" s="1"/>
      <c r="O35" s="1"/>
      <c r="P35" s="1"/>
      <c r="Q35" s="1"/>
      <c r="R35" s="1"/>
      <c r="S35" s="1"/>
      <c r="T35" s="1"/>
      <c r="U35" s="3"/>
      <c r="V35" s="3"/>
      <c r="W35" s="3"/>
      <c r="X35" s="3"/>
      <c r="Y35" s="3"/>
      <c r="Z35" s="3"/>
      <c r="AA35" s="3"/>
      <c r="AB35" s="3"/>
      <c r="AC35" s="3"/>
      <c r="AD35" s="3"/>
      <c r="AE35" s="3"/>
      <c r="AF35" s="3"/>
      <c r="AG35" s="3"/>
      <c r="AH35" s="1"/>
      <c r="AI35" s="1"/>
      <c r="AJ35" s="1"/>
      <c r="AK35" s="1"/>
      <c r="AL35" s="1"/>
      <c r="AM35" s="1"/>
      <c r="AN35" s="3"/>
    </row>
    <row r="36" spans="1:63" x14ac:dyDescent="0.2">
      <c r="A36" s="182" t="s">
        <v>39</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103"/>
      <c r="AO36" s="103"/>
      <c r="AP36" s="103"/>
      <c r="AQ36" s="103"/>
      <c r="AR36" s="190"/>
    </row>
    <row r="37" spans="1:63" x14ac:dyDescent="0.2">
      <c r="A37" s="214"/>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103"/>
      <c r="AO37" s="103"/>
      <c r="AP37" s="103"/>
      <c r="AQ37" s="103"/>
      <c r="AR37" s="190"/>
    </row>
    <row r="38" spans="1:63" x14ac:dyDescent="0.2">
      <c r="A38" s="182" t="s">
        <v>87</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103"/>
      <c r="AO38" s="103"/>
      <c r="AP38" s="103"/>
      <c r="AQ38" s="103"/>
      <c r="AR38" s="190"/>
    </row>
    <row r="39" spans="1:63" x14ac:dyDescent="0.2">
      <c r="A39" s="214"/>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103"/>
      <c r="AO39" s="103"/>
      <c r="AP39" s="103"/>
      <c r="AQ39" s="103"/>
      <c r="AR39" s="190"/>
    </row>
    <row r="40" spans="1:63" x14ac:dyDescent="0.2">
      <c r="A40" s="182" t="s">
        <v>42</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103"/>
      <c r="AO40" s="103"/>
      <c r="AP40" s="103"/>
      <c r="AQ40" s="103"/>
      <c r="AR40" s="190"/>
    </row>
    <row r="41" spans="1:63" x14ac:dyDescent="0.2">
      <c r="A41" s="182"/>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103"/>
      <c r="AO41" s="103"/>
      <c r="AP41" s="103"/>
      <c r="AQ41" s="103"/>
      <c r="AR41" s="190"/>
    </row>
    <row r="42" spans="1:63" x14ac:dyDescent="0.2">
      <c r="A42" s="214"/>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103"/>
      <c r="AO42" s="103"/>
      <c r="AP42" s="103"/>
      <c r="AQ42" s="103"/>
      <c r="AR42" s="190"/>
    </row>
    <row r="43" spans="1:63" x14ac:dyDescent="0.2">
      <c r="A43" s="182" t="s">
        <v>100</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103"/>
      <c r="AO43" s="103"/>
      <c r="AP43" s="103"/>
      <c r="AQ43" s="103"/>
      <c r="AR43" s="190"/>
    </row>
    <row r="44" spans="1:63" x14ac:dyDescent="0.2">
      <c r="A44" s="214"/>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103"/>
      <c r="AO44" s="103"/>
      <c r="AP44" s="103"/>
      <c r="AQ44" s="103"/>
      <c r="AR44" s="190"/>
      <c r="AS44" s="64"/>
      <c r="AT44" s="64"/>
      <c r="AU44" s="64"/>
      <c r="AV44" s="64"/>
      <c r="AW44" s="64"/>
      <c r="AX44" s="64"/>
      <c r="AY44" s="64"/>
      <c r="AZ44" s="64"/>
      <c r="BA44" s="64"/>
      <c r="BB44" s="64"/>
      <c r="BC44" s="64"/>
      <c r="BD44" s="64"/>
      <c r="BE44" s="64"/>
      <c r="BF44" s="64"/>
      <c r="BG44" s="64"/>
      <c r="BH44" s="64"/>
      <c r="BI44" s="64"/>
      <c r="BJ44" s="64"/>
      <c r="BK44" s="64"/>
    </row>
    <row r="45" spans="1:63" x14ac:dyDescent="0.2">
      <c r="A45" s="182" t="s">
        <v>101</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103"/>
      <c r="AO45" s="103"/>
      <c r="AP45" s="103"/>
      <c r="AQ45" s="103"/>
      <c r="AR45" s="190"/>
      <c r="AS45" s="3"/>
      <c r="AT45" s="3"/>
      <c r="AU45" s="3"/>
      <c r="AV45" s="3"/>
      <c r="AW45" s="3"/>
      <c r="AX45" s="3"/>
      <c r="AY45" s="3"/>
      <c r="AZ45" s="3"/>
      <c r="BA45" s="3"/>
      <c r="BB45" s="3"/>
      <c r="BC45" s="3"/>
      <c r="BD45" s="3"/>
      <c r="BE45" s="3"/>
      <c r="BF45" s="3"/>
      <c r="BG45" s="3"/>
      <c r="BH45" s="3"/>
      <c r="BI45" s="3"/>
      <c r="BJ45" s="3"/>
      <c r="BK45" s="3"/>
    </row>
    <row r="46" spans="1:63" x14ac:dyDescent="0.2">
      <c r="A46" s="182"/>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103"/>
      <c r="AO46" s="103"/>
      <c r="AP46" s="103"/>
      <c r="AQ46" s="103"/>
      <c r="AR46" s="190"/>
      <c r="AS46" s="3"/>
      <c r="AT46" s="3"/>
      <c r="AU46" s="3"/>
      <c r="AV46" s="3"/>
      <c r="AW46" s="3"/>
      <c r="AX46" s="3"/>
      <c r="AY46" s="3"/>
      <c r="AZ46" s="3"/>
      <c r="BA46" s="3"/>
      <c r="BB46" s="3"/>
      <c r="BC46" s="3"/>
      <c r="BD46" s="3"/>
      <c r="BE46" s="3"/>
      <c r="BF46" s="3"/>
      <c r="BG46" s="3"/>
      <c r="BH46" s="3"/>
      <c r="BI46" s="3"/>
      <c r="BJ46" s="3"/>
      <c r="BK46" s="3"/>
    </row>
    <row r="47" spans="1:63" x14ac:dyDescent="0.2">
      <c r="A47" s="248" t="s">
        <v>96</v>
      </c>
      <c r="B47" s="1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90"/>
    </row>
    <row r="48" spans="1:63" x14ac:dyDescent="0.2">
      <c r="A48" s="104"/>
      <c r="B48" s="103"/>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90"/>
    </row>
    <row r="49" spans="1:44" x14ac:dyDescent="0.2">
      <c r="A49" s="248" t="s">
        <v>97</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50"/>
    </row>
    <row r="50" spans="1:44" x14ac:dyDescent="0.2">
      <c r="A50" s="251"/>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50"/>
    </row>
  </sheetData>
  <mergeCells count="80">
    <mergeCell ref="A43:AR44"/>
    <mergeCell ref="A45:AR46"/>
    <mergeCell ref="AO25:BK27"/>
    <mergeCell ref="A47:AR48"/>
    <mergeCell ref="A49:AR50"/>
    <mergeCell ref="A28:A33"/>
    <mergeCell ref="AH32:AM33"/>
    <mergeCell ref="B30:O31"/>
    <mergeCell ref="B32:O33"/>
    <mergeCell ref="P30:U31"/>
    <mergeCell ref="P26:AG27"/>
    <mergeCell ref="AH26:AM27"/>
    <mergeCell ref="AH24:AM25"/>
    <mergeCell ref="A26:O27"/>
    <mergeCell ref="AO28:BK30"/>
    <mergeCell ref="A40:AR42"/>
    <mergeCell ref="A38:AR39"/>
    <mergeCell ref="A36:AR37"/>
    <mergeCell ref="B28:O29"/>
    <mergeCell ref="P28:U29"/>
    <mergeCell ref="V28:AA29"/>
    <mergeCell ref="AB28:AG29"/>
    <mergeCell ref="AH28:AM29"/>
    <mergeCell ref="V30:AA31"/>
    <mergeCell ref="AB30:AG31"/>
    <mergeCell ref="AH30:AM31"/>
    <mergeCell ref="P32:U33"/>
    <mergeCell ref="V32:AA33"/>
    <mergeCell ref="AB32:AG33"/>
    <mergeCell ref="AO7:BK9"/>
    <mergeCell ref="AO10:BK12"/>
    <mergeCell ref="AO13:BK15"/>
    <mergeCell ref="A22:O23"/>
    <mergeCell ref="P20:U21"/>
    <mergeCell ref="P16:U17"/>
    <mergeCell ref="P14:U15"/>
    <mergeCell ref="AH6:AM7"/>
    <mergeCell ref="AO19:BK21"/>
    <mergeCell ref="AH8:AM9"/>
    <mergeCell ref="V10:AA11"/>
    <mergeCell ref="AB10:AG11"/>
    <mergeCell ref="AH10:AM11"/>
    <mergeCell ref="V20:AA21"/>
    <mergeCell ref="AB20:AG21"/>
    <mergeCell ref="AO22:BK24"/>
    <mergeCell ref="B24:O25"/>
    <mergeCell ref="P24:U25"/>
    <mergeCell ref="V24:AA25"/>
    <mergeCell ref="AB24:AG25"/>
    <mergeCell ref="AO16:BK18"/>
    <mergeCell ref="A18:O19"/>
    <mergeCell ref="P22:AG23"/>
    <mergeCell ref="B20:O21"/>
    <mergeCell ref="AH12:AM13"/>
    <mergeCell ref="AH14:AM15"/>
    <mergeCell ref="AH18:AM19"/>
    <mergeCell ref="AH22:AM23"/>
    <mergeCell ref="V14:AA15"/>
    <mergeCell ref="AB14:AG15"/>
    <mergeCell ref="P18:AG19"/>
    <mergeCell ref="AH20:AM21"/>
    <mergeCell ref="V16:AA17"/>
    <mergeCell ref="AB16:AG17"/>
    <mergeCell ref="AH16:AM17"/>
    <mergeCell ref="A1:O1"/>
    <mergeCell ref="B14:O15"/>
    <mergeCell ref="B16:O17"/>
    <mergeCell ref="A8:A17"/>
    <mergeCell ref="P10:U11"/>
    <mergeCell ref="B8:O9"/>
    <mergeCell ref="B10:O11"/>
    <mergeCell ref="B12:O13"/>
    <mergeCell ref="A2:O3"/>
    <mergeCell ref="P2:AG3"/>
    <mergeCell ref="V6:AA7"/>
    <mergeCell ref="AB6:AG7"/>
    <mergeCell ref="P12:AG13"/>
    <mergeCell ref="A6:O7"/>
    <mergeCell ref="P6:U7"/>
    <mergeCell ref="P8:AG9"/>
  </mergeCells>
  <phoneticPr fontId="2"/>
  <conditionalFormatting sqref="P6:T6 V6:Z6 AB6:AF6">
    <cfRule type="containsErrors" dxfId="26" priority="2">
      <formula>ISERROR(P6)</formula>
    </cfRule>
  </conditionalFormatting>
  <conditionalFormatting sqref="P10:T10 V10:Z10 P12:T12 P14:T14 V14:Z14 P16:T16 V16:Z16 P18:T18 P20:T20 V20:Z20 P22:T22 P28:T28 V28:Z28 AB28:AF28 P30:T30 V30:Z30 AB30:AF30 P32:T32 V32:Z32 AB32:AF32 P1:AG1 AH1:AM5 P5:AG5 AH6:AL6 P8:T8 AH8:AL8 AN10:AN11 AH12:AL12 AN14:AN17 AH18:AL18 AN20:AN21 AH22:AL22 AH26:AL26">
    <cfRule type="containsErrors" dxfId="25" priority="13">
      <formula>ISERROR(P1)</formula>
    </cfRule>
  </conditionalFormatting>
  <conditionalFormatting sqref="P10:T10 V10:Z10 P12:T12 P14:T14 V14:Z14 P16:T16 V16:Z16 P18:T18 P20:T20 V20:Z20 AB20:AF20 P22:T22 P28:T28 V28:Z28 AB28:AF28 P30:T30 V30:Z30 AB30:AF30 P32:T32 V32:Z32 AB32:AF32">
    <cfRule type="cellIs" dxfId="24" priority="11" operator="lessThan">
      <formula>0</formula>
    </cfRule>
  </conditionalFormatting>
  <conditionalFormatting sqref="P24:T24 V24:Z24 AB24:AF24">
    <cfRule type="cellIs" dxfId="23" priority="3" operator="lessThan">
      <formula>0</formula>
    </cfRule>
    <cfRule type="containsErrors" dxfId="22" priority="4">
      <formula>ISERROR(P24)</formula>
    </cfRule>
  </conditionalFormatting>
  <conditionalFormatting sqref="AB10:AF10">
    <cfRule type="cellIs" dxfId="21" priority="9" operator="lessThan">
      <formula>0</formula>
    </cfRule>
    <cfRule type="containsErrors" dxfId="20" priority="10">
      <formula>ISERROR(AB10)</formula>
    </cfRule>
  </conditionalFormatting>
  <conditionalFormatting sqref="AB14:AF14">
    <cfRule type="cellIs" dxfId="19" priority="7" operator="lessThan">
      <formula>0</formula>
    </cfRule>
    <cfRule type="containsErrors" dxfId="18" priority="8">
      <formula>ISERROR(AB14)</formula>
    </cfRule>
  </conditionalFormatting>
  <conditionalFormatting sqref="AB16:AF16">
    <cfRule type="cellIs" dxfId="17" priority="5" operator="lessThan">
      <formula>0</formula>
    </cfRule>
    <cfRule type="containsErrors" dxfId="16" priority="6">
      <formula>ISERROR(AB16)</formula>
    </cfRule>
  </conditionalFormatting>
  <conditionalFormatting sqref="AB20:AF20 P26:T26">
    <cfRule type="containsErrors" dxfId="15" priority="12">
      <formula>ISERROR(P20)</formula>
    </cfRule>
  </conditionalFormatting>
  <conditionalFormatting sqref="AH2:AM4">
    <cfRule type="cellIs" dxfId="14" priority="14" operator="equal">
      <formula>0</formula>
    </cfRule>
  </conditionalFormatting>
  <conditionalFormatting sqref="BJ2:BK4 P34:AM35">
    <cfRule type="containsErrors" dxfId="13" priority="1">
      <formula>ISERROR(P2)</formula>
    </cfRule>
  </conditionalFormatting>
  <pageMargins left="0.59055118110236227" right="0.59055118110236227"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V46"/>
  <sheetViews>
    <sheetView topLeftCell="B1" zoomScale="85" zoomScaleNormal="85" workbookViewId="0">
      <selection activeCell="M5" sqref="M5:N5"/>
    </sheetView>
  </sheetViews>
  <sheetFormatPr defaultRowHeight="11" x14ac:dyDescent="0.2"/>
  <cols>
    <col min="1" max="1" width="1.90625" style="1" customWidth="1"/>
    <col min="2" max="2" width="2.08984375" style="1" customWidth="1"/>
    <col min="3" max="3" width="24.6328125" style="1" customWidth="1"/>
    <col min="4" max="4" width="6.6328125" style="1" customWidth="1"/>
    <col min="5" max="7" width="6.6328125" style="3" customWidth="1"/>
    <col min="8" max="9" width="7.6328125" style="3" customWidth="1"/>
    <col min="10" max="10" width="6.453125" style="3" customWidth="1"/>
    <col min="11" max="12" width="6.6328125" style="3" customWidth="1"/>
    <col min="13" max="14" width="7.6328125" style="3" customWidth="1"/>
    <col min="15" max="15" width="6.453125" style="3" customWidth="1"/>
    <col min="16" max="16" width="11.08984375" style="1" customWidth="1"/>
    <col min="17" max="17" width="9" style="3"/>
    <col min="18" max="18" width="9" style="1"/>
    <col min="19" max="19" width="9" style="3"/>
    <col min="20" max="252" width="9" style="1"/>
    <col min="253" max="253" width="1.90625" style="1" customWidth="1"/>
    <col min="254" max="254" width="2.1796875" style="1" customWidth="1"/>
    <col min="255" max="255" width="2.08984375" style="1" customWidth="1"/>
    <col min="256" max="256" width="24.6328125" style="1" customWidth="1"/>
    <col min="257" max="257" width="2.08984375" style="1" customWidth="1"/>
    <col min="258" max="258" width="24.6328125" style="1" customWidth="1"/>
    <col min="259" max="264" width="7.6328125" style="1" customWidth="1"/>
    <col min="265" max="265" width="6.453125" style="1" customWidth="1"/>
    <col min="266" max="269" width="7.6328125" style="1" customWidth="1"/>
    <col min="270" max="272" width="6.453125" style="1" customWidth="1"/>
    <col min="273" max="508" width="9" style="1"/>
    <col min="509" max="509" width="1.90625" style="1" customWidth="1"/>
    <col min="510" max="510" width="2.1796875" style="1" customWidth="1"/>
    <col min="511" max="511" width="2.08984375" style="1" customWidth="1"/>
    <col min="512" max="512" width="24.6328125" style="1" customWidth="1"/>
    <col min="513" max="513" width="2.08984375" style="1" customWidth="1"/>
    <col min="514" max="514" width="24.6328125" style="1" customWidth="1"/>
    <col min="515" max="520" width="7.6328125" style="1" customWidth="1"/>
    <col min="521" max="521" width="6.453125" style="1" customWidth="1"/>
    <col min="522" max="525" width="7.6328125" style="1" customWidth="1"/>
    <col min="526" max="528" width="6.453125" style="1" customWidth="1"/>
    <col min="529" max="764" width="9" style="1"/>
    <col min="765" max="765" width="1.90625" style="1" customWidth="1"/>
    <col min="766" max="766" width="2.1796875" style="1" customWidth="1"/>
    <col min="767" max="767" width="2.08984375" style="1" customWidth="1"/>
    <col min="768" max="768" width="24.6328125" style="1" customWidth="1"/>
    <col min="769" max="769" width="2.08984375" style="1" customWidth="1"/>
    <col min="770" max="770" width="24.6328125" style="1" customWidth="1"/>
    <col min="771" max="776" width="7.6328125" style="1" customWidth="1"/>
    <col min="777" max="777" width="6.453125" style="1" customWidth="1"/>
    <col min="778" max="781" width="7.6328125" style="1" customWidth="1"/>
    <col min="782" max="784" width="6.453125" style="1" customWidth="1"/>
    <col min="785" max="1020" width="9" style="1"/>
    <col min="1021" max="1021" width="1.90625" style="1" customWidth="1"/>
    <col min="1022" max="1022" width="2.1796875" style="1" customWidth="1"/>
    <col min="1023" max="1023" width="2.08984375" style="1" customWidth="1"/>
    <col min="1024" max="1024" width="24.6328125" style="1" customWidth="1"/>
    <col min="1025" max="1025" width="2.08984375" style="1" customWidth="1"/>
    <col min="1026" max="1026" width="24.6328125" style="1" customWidth="1"/>
    <col min="1027" max="1032" width="7.6328125" style="1" customWidth="1"/>
    <col min="1033" max="1033" width="6.453125" style="1" customWidth="1"/>
    <col min="1034" max="1037" width="7.6328125" style="1" customWidth="1"/>
    <col min="1038" max="1040" width="6.453125" style="1" customWidth="1"/>
    <col min="1041" max="1276" width="9" style="1"/>
    <col min="1277" max="1277" width="1.90625" style="1" customWidth="1"/>
    <col min="1278" max="1278" width="2.1796875" style="1" customWidth="1"/>
    <col min="1279" max="1279" width="2.08984375" style="1" customWidth="1"/>
    <col min="1280" max="1280" width="24.6328125" style="1" customWidth="1"/>
    <col min="1281" max="1281" width="2.08984375" style="1" customWidth="1"/>
    <col min="1282" max="1282" width="24.6328125" style="1" customWidth="1"/>
    <col min="1283" max="1288" width="7.6328125" style="1" customWidth="1"/>
    <col min="1289" max="1289" width="6.453125" style="1" customWidth="1"/>
    <col min="1290" max="1293" width="7.6328125" style="1" customWidth="1"/>
    <col min="1294" max="1296" width="6.453125" style="1" customWidth="1"/>
    <col min="1297" max="1532" width="9" style="1"/>
    <col min="1533" max="1533" width="1.90625" style="1" customWidth="1"/>
    <col min="1534" max="1534" width="2.1796875" style="1" customWidth="1"/>
    <col min="1535" max="1535" width="2.08984375" style="1" customWidth="1"/>
    <col min="1536" max="1536" width="24.6328125" style="1" customWidth="1"/>
    <col min="1537" max="1537" width="2.08984375" style="1" customWidth="1"/>
    <col min="1538" max="1538" width="24.6328125" style="1" customWidth="1"/>
    <col min="1539" max="1544" width="7.6328125" style="1" customWidth="1"/>
    <col min="1545" max="1545" width="6.453125" style="1" customWidth="1"/>
    <col min="1546" max="1549" width="7.6328125" style="1" customWidth="1"/>
    <col min="1550" max="1552" width="6.453125" style="1" customWidth="1"/>
    <col min="1553" max="1788" width="9" style="1"/>
    <col min="1789" max="1789" width="1.90625" style="1" customWidth="1"/>
    <col min="1790" max="1790" width="2.1796875" style="1" customWidth="1"/>
    <col min="1791" max="1791" width="2.08984375" style="1" customWidth="1"/>
    <col min="1792" max="1792" width="24.6328125" style="1" customWidth="1"/>
    <col min="1793" max="1793" width="2.08984375" style="1" customWidth="1"/>
    <col min="1794" max="1794" width="24.6328125" style="1" customWidth="1"/>
    <col min="1795" max="1800" width="7.6328125" style="1" customWidth="1"/>
    <col min="1801" max="1801" width="6.453125" style="1" customWidth="1"/>
    <col min="1802" max="1805" width="7.6328125" style="1" customWidth="1"/>
    <col min="1806" max="1808" width="6.453125" style="1" customWidth="1"/>
    <col min="1809" max="2044" width="9" style="1"/>
    <col min="2045" max="2045" width="1.90625" style="1" customWidth="1"/>
    <col min="2046" max="2046" width="2.1796875" style="1" customWidth="1"/>
    <col min="2047" max="2047" width="2.08984375" style="1" customWidth="1"/>
    <col min="2048" max="2048" width="24.6328125" style="1" customWidth="1"/>
    <col min="2049" max="2049" width="2.08984375" style="1" customWidth="1"/>
    <col min="2050" max="2050" width="24.6328125" style="1" customWidth="1"/>
    <col min="2051" max="2056" width="7.6328125" style="1" customWidth="1"/>
    <col min="2057" max="2057" width="6.453125" style="1" customWidth="1"/>
    <col min="2058" max="2061" width="7.6328125" style="1" customWidth="1"/>
    <col min="2062" max="2064" width="6.453125" style="1" customWidth="1"/>
    <col min="2065" max="2300" width="9" style="1"/>
    <col min="2301" max="2301" width="1.90625" style="1" customWidth="1"/>
    <col min="2302" max="2302" width="2.1796875" style="1" customWidth="1"/>
    <col min="2303" max="2303" width="2.08984375" style="1" customWidth="1"/>
    <col min="2304" max="2304" width="24.6328125" style="1" customWidth="1"/>
    <col min="2305" max="2305" width="2.08984375" style="1" customWidth="1"/>
    <col min="2306" max="2306" width="24.6328125" style="1" customWidth="1"/>
    <col min="2307" max="2312" width="7.6328125" style="1" customWidth="1"/>
    <col min="2313" max="2313" width="6.453125" style="1" customWidth="1"/>
    <col min="2314" max="2317" width="7.6328125" style="1" customWidth="1"/>
    <col min="2318" max="2320" width="6.453125" style="1" customWidth="1"/>
    <col min="2321" max="2556" width="9" style="1"/>
    <col min="2557" max="2557" width="1.90625" style="1" customWidth="1"/>
    <col min="2558" max="2558" width="2.1796875" style="1" customWidth="1"/>
    <col min="2559" max="2559" width="2.08984375" style="1" customWidth="1"/>
    <col min="2560" max="2560" width="24.6328125" style="1" customWidth="1"/>
    <col min="2561" max="2561" width="2.08984375" style="1" customWidth="1"/>
    <col min="2562" max="2562" width="24.6328125" style="1" customWidth="1"/>
    <col min="2563" max="2568" width="7.6328125" style="1" customWidth="1"/>
    <col min="2569" max="2569" width="6.453125" style="1" customWidth="1"/>
    <col min="2570" max="2573" width="7.6328125" style="1" customWidth="1"/>
    <col min="2574" max="2576" width="6.453125" style="1" customWidth="1"/>
    <col min="2577" max="2812" width="9" style="1"/>
    <col min="2813" max="2813" width="1.90625" style="1" customWidth="1"/>
    <col min="2814" max="2814" width="2.1796875" style="1" customWidth="1"/>
    <col min="2815" max="2815" width="2.08984375" style="1" customWidth="1"/>
    <col min="2816" max="2816" width="24.6328125" style="1" customWidth="1"/>
    <col min="2817" max="2817" width="2.08984375" style="1" customWidth="1"/>
    <col min="2818" max="2818" width="24.6328125" style="1" customWidth="1"/>
    <col min="2819" max="2824" width="7.6328125" style="1" customWidth="1"/>
    <col min="2825" max="2825" width="6.453125" style="1" customWidth="1"/>
    <col min="2826" max="2829" width="7.6328125" style="1" customWidth="1"/>
    <col min="2830" max="2832" width="6.453125" style="1" customWidth="1"/>
    <col min="2833" max="3068" width="9" style="1"/>
    <col min="3069" max="3069" width="1.90625" style="1" customWidth="1"/>
    <col min="3070" max="3070" width="2.1796875" style="1" customWidth="1"/>
    <col min="3071" max="3071" width="2.08984375" style="1" customWidth="1"/>
    <col min="3072" max="3072" width="24.6328125" style="1" customWidth="1"/>
    <col min="3073" max="3073" width="2.08984375" style="1" customWidth="1"/>
    <col min="3074" max="3074" width="24.6328125" style="1" customWidth="1"/>
    <col min="3075" max="3080" width="7.6328125" style="1" customWidth="1"/>
    <col min="3081" max="3081" width="6.453125" style="1" customWidth="1"/>
    <col min="3082" max="3085" width="7.6328125" style="1" customWidth="1"/>
    <col min="3086" max="3088" width="6.453125" style="1" customWidth="1"/>
    <col min="3089" max="3324" width="9" style="1"/>
    <col min="3325" max="3325" width="1.90625" style="1" customWidth="1"/>
    <col min="3326" max="3326" width="2.1796875" style="1" customWidth="1"/>
    <col min="3327" max="3327" width="2.08984375" style="1" customWidth="1"/>
    <col min="3328" max="3328" width="24.6328125" style="1" customWidth="1"/>
    <col min="3329" max="3329" width="2.08984375" style="1" customWidth="1"/>
    <col min="3330" max="3330" width="24.6328125" style="1" customWidth="1"/>
    <col min="3331" max="3336" width="7.6328125" style="1" customWidth="1"/>
    <col min="3337" max="3337" width="6.453125" style="1" customWidth="1"/>
    <col min="3338" max="3341" width="7.6328125" style="1" customWidth="1"/>
    <col min="3342" max="3344" width="6.453125" style="1" customWidth="1"/>
    <col min="3345" max="3580" width="9" style="1"/>
    <col min="3581" max="3581" width="1.90625" style="1" customWidth="1"/>
    <col min="3582" max="3582" width="2.1796875" style="1" customWidth="1"/>
    <col min="3583" max="3583" width="2.08984375" style="1" customWidth="1"/>
    <col min="3584" max="3584" width="24.6328125" style="1" customWidth="1"/>
    <col min="3585" max="3585" width="2.08984375" style="1" customWidth="1"/>
    <col min="3586" max="3586" width="24.6328125" style="1" customWidth="1"/>
    <col min="3587" max="3592" width="7.6328125" style="1" customWidth="1"/>
    <col min="3593" max="3593" width="6.453125" style="1" customWidth="1"/>
    <col min="3594" max="3597" width="7.6328125" style="1" customWidth="1"/>
    <col min="3598" max="3600" width="6.453125" style="1" customWidth="1"/>
    <col min="3601" max="3836" width="9" style="1"/>
    <col min="3837" max="3837" width="1.90625" style="1" customWidth="1"/>
    <col min="3838" max="3838" width="2.1796875" style="1" customWidth="1"/>
    <col min="3839" max="3839" width="2.08984375" style="1" customWidth="1"/>
    <col min="3840" max="3840" width="24.6328125" style="1" customWidth="1"/>
    <col min="3841" max="3841" width="2.08984375" style="1" customWidth="1"/>
    <col min="3842" max="3842" width="24.6328125" style="1" customWidth="1"/>
    <col min="3843" max="3848" width="7.6328125" style="1" customWidth="1"/>
    <col min="3849" max="3849" width="6.453125" style="1" customWidth="1"/>
    <col min="3850" max="3853" width="7.6328125" style="1" customWidth="1"/>
    <col min="3854" max="3856" width="6.453125" style="1" customWidth="1"/>
    <col min="3857" max="4092" width="9" style="1"/>
    <col min="4093" max="4093" width="1.90625" style="1" customWidth="1"/>
    <col min="4094" max="4094" width="2.1796875" style="1" customWidth="1"/>
    <col min="4095" max="4095" width="2.08984375" style="1" customWidth="1"/>
    <col min="4096" max="4096" width="24.6328125" style="1" customWidth="1"/>
    <col min="4097" max="4097" width="2.08984375" style="1" customWidth="1"/>
    <col min="4098" max="4098" width="24.6328125" style="1" customWidth="1"/>
    <col min="4099" max="4104" width="7.6328125" style="1" customWidth="1"/>
    <col min="4105" max="4105" width="6.453125" style="1" customWidth="1"/>
    <col min="4106" max="4109" width="7.6328125" style="1" customWidth="1"/>
    <col min="4110" max="4112" width="6.453125" style="1" customWidth="1"/>
    <col min="4113" max="4348" width="9" style="1"/>
    <col min="4349" max="4349" width="1.90625" style="1" customWidth="1"/>
    <col min="4350" max="4350" width="2.1796875" style="1" customWidth="1"/>
    <col min="4351" max="4351" width="2.08984375" style="1" customWidth="1"/>
    <col min="4352" max="4352" width="24.6328125" style="1" customWidth="1"/>
    <col min="4353" max="4353" width="2.08984375" style="1" customWidth="1"/>
    <col min="4354" max="4354" width="24.6328125" style="1" customWidth="1"/>
    <col min="4355" max="4360" width="7.6328125" style="1" customWidth="1"/>
    <col min="4361" max="4361" width="6.453125" style="1" customWidth="1"/>
    <col min="4362" max="4365" width="7.6328125" style="1" customWidth="1"/>
    <col min="4366" max="4368" width="6.453125" style="1" customWidth="1"/>
    <col min="4369" max="4604" width="9" style="1"/>
    <col min="4605" max="4605" width="1.90625" style="1" customWidth="1"/>
    <col min="4606" max="4606" width="2.1796875" style="1" customWidth="1"/>
    <col min="4607" max="4607" width="2.08984375" style="1" customWidth="1"/>
    <col min="4608" max="4608" width="24.6328125" style="1" customWidth="1"/>
    <col min="4609" max="4609" width="2.08984375" style="1" customWidth="1"/>
    <col min="4610" max="4610" width="24.6328125" style="1" customWidth="1"/>
    <col min="4611" max="4616" width="7.6328125" style="1" customWidth="1"/>
    <col min="4617" max="4617" width="6.453125" style="1" customWidth="1"/>
    <col min="4618" max="4621" width="7.6328125" style="1" customWidth="1"/>
    <col min="4622" max="4624" width="6.453125" style="1" customWidth="1"/>
    <col min="4625" max="4860" width="9" style="1"/>
    <col min="4861" max="4861" width="1.90625" style="1" customWidth="1"/>
    <col min="4862" max="4862" width="2.1796875" style="1" customWidth="1"/>
    <col min="4863" max="4863" width="2.08984375" style="1" customWidth="1"/>
    <col min="4864" max="4864" width="24.6328125" style="1" customWidth="1"/>
    <col min="4865" max="4865" width="2.08984375" style="1" customWidth="1"/>
    <col min="4866" max="4866" width="24.6328125" style="1" customWidth="1"/>
    <col min="4867" max="4872" width="7.6328125" style="1" customWidth="1"/>
    <col min="4873" max="4873" width="6.453125" style="1" customWidth="1"/>
    <col min="4874" max="4877" width="7.6328125" style="1" customWidth="1"/>
    <col min="4878" max="4880" width="6.453125" style="1" customWidth="1"/>
    <col min="4881" max="5116" width="9" style="1"/>
    <col min="5117" max="5117" width="1.90625" style="1" customWidth="1"/>
    <col min="5118" max="5118" width="2.1796875" style="1" customWidth="1"/>
    <col min="5119" max="5119" width="2.08984375" style="1" customWidth="1"/>
    <col min="5120" max="5120" width="24.6328125" style="1" customWidth="1"/>
    <col min="5121" max="5121" width="2.08984375" style="1" customWidth="1"/>
    <col min="5122" max="5122" width="24.6328125" style="1" customWidth="1"/>
    <col min="5123" max="5128" width="7.6328125" style="1" customWidth="1"/>
    <col min="5129" max="5129" width="6.453125" style="1" customWidth="1"/>
    <col min="5130" max="5133" width="7.6328125" style="1" customWidth="1"/>
    <col min="5134" max="5136" width="6.453125" style="1" customWidth="1"/>
    <col min="5137" max="5372" width="9" style="1"/>
    <col min="5373" max="5373" width="1.90625" style="1" customWidth="1"/>
    <col min="5374" max="5374" width="2.1796875" style="1" customWidth="1"/>
    <col min="5375" max="5375" width="2.08984375" style="1" customWidth="1"/>
    <col min="5376" max="5376" width="24.6328125" style="1" customWidth="1"/>
    <col min="5377" max="5377" width="2.08984375" style="1" customWidth="1"/>
    <col min="5378" max="5378" width="24.6328125" style="1" customWidth="1"/>
    <col min="5379" max="5384" width="7.6328125" style="1" customWidth="1"/>
    <col min="5385" max="5385" width="6.453125" style="1" customWidth="1"/>
    <col min="5386" max="5389" width="7.6328125" style="1" customWidth="1"/>
    <col min="5390" max="5392" width="6.453125" style="1" customWidth="1"/>
    <col min="5393" max="5628" width="9" style="1"/>
    <col min="5629" max="5629" width="1.90625" style="1" customWidth="1"/>
    <col min="5630" max="5630" width="2.1796875" style="1" customWidth="1"/>
    <col min="5631" max="5631" width="2.08984375" style="1" customWidth="1"/>
    <col min="5632" max="5632" width="24.6328125" style="1" customWidth="1"/>
    <col min="5633" max="5633" width="2.08984375" style="1" customWidth="1"/>
    <col min="5634" max="5634" width="24.6328125" style="1" customWidth="1"/>
    <col min="5635" max="5640" width="7.6328125" style="1" customWidth="1"/>
    <col min="5641" max="5641" width="6.453125" style="1" customWidth="1"/>
    <col min="5642" max="5645" width="7.6328125" style="1" customWidth="1"/>
    <col min="5646" max="5648" width="6.453125" style="1" customWidth="1"/>
    <col min="5649" max="5884" width="9" style="1"/>
    <col min="5885" max="5885" width="1.90625" style="1" customWidth="1"/>
    <col min="5886" max="5886" width="2.1796875" style="1" customWidth="1"/>
    <col min="5887" max="5887" width="2.08984375" style="1" customWidth="1"/>
    <col min="5888" max="5888" width="24.6328125" style="1" customWidth="1"/>
    <col min="5889" max="5889" width="2.08984375" style="1" customWidth="1"/>
    <col min="5890" max="5890" width="24.6328125" style="1" customWidth="1"/>
    <col min="5891" max="5896" width="7.6328125" style="1" customWidth="1"/>
    <col min="5897" max="5897" width="6.453125" style="1" customWidth="1"/>
    <col min="5898" max="5901" width="7.6328125" style="1" customWidth="1"/>
    <col min="5902" max="5904" width="6.453125" style="1" customWidth="1"/>
    <col min="5905" max="6140" width="9" style="1"/>
    <col min="6141" max="6141" width="1.90625" style="1" customWidth="1"/>
    <col min="6142" max="6142" width="2.1796875" style="1" customWidth="1"/>
    <col min="6143" max="6143" width="2.08984375" style="1" customWidth="1"/>
    <col min="6144" max="6144" width="24.6328125" style="1" customWidth="1"/>
    <col min="6145" max="6145" width="2.08984375" style="1" customWidth="1"/>
    <col min="6146" max="6146" width="24.6328125" style="1" customWidth="1"/>
    <col min="6147" max="6152" width="7.6328125" style="1" customWidth="1"/>
    <col min="6153" max="6153" width="6.453125" style="1" customWidth="1"/>
    <col min="6154" max="6157" width="7.6328125" style="1" customWidth="1"/>
    <col min="6158" max="6160" width="6.453125" style="1" customWidth="1"/>
    <col min="6161" max="6396" width="9" style="1"/>
    <col min="6397" max="6397" width="1.90625" style="1" customWidth="1"/>
    <col min="6398" max="6398" width="2.1796875" style="1" customWidth="1"/>
    <col min="6399" max="6399" width="2.08984375" style="1" customWidth="1"/>
    <col min="6400" max="6400" width="24.6328125" style="1" customWidth="1"/>
    <col min="6401" max="6401" width="2.08984375" style="1" customWidth="1"/>
    <col min="6402" max="6402" width="24.6328125" style="1" customWidth="1"/>
    <col min="6403" max="6408" width="7.6328125" style="1" customWidth="1"/>
    <col min="6409" max="6409" width="6.453125" style="1" customWidth="1"/>
    <col min="6410" max="6413" width="7.6328125" style="1" customWidth="1"/>
    <col min="6414" max="6416" width="6.453125" style="1" customWidth="1"/>
    <col min="6417" max="6652" width="9" style="1"/>
    <col min="6653" max="6653" width="1.90625" style="1" customWidth="1"/>
    <col min="6654" max="6654" width="2.1796875" style="1" customWidth="1"/>
    <col min="6655" max="6655" width="2.08984375" style="1" customWidth="1"/>
    <col min="6656" max="6656" width="24.6328125" style="1" customWidth="1"/>
    <col min="6657" max="6657" width="2.08984375" style="1" customWidth="1"/>
    <col min="6658" max="6658" width="24.6328125" style="1" customWidth="1"/>
    <col min="6659" max="6664" width="7.6328125" style="1" customWidth="1"/>
    <col min="6665" max="6665" width="6.453125" style="1" customWidth="1"/>
    <col min="6666" max="6669" width="7.6328125" style="1" customWidth="1"/>
    <col min="6670" max="6672" width="6.453125" style="1" customWidth="1"/>
    <col min="6673" max="6908" width="9" style="1"/>
    <col min="6909" max="6909" width="1.90625" style="1" customWidth="1"/>
    <col min="6910" max="6910" width="2.1796875" style="1" customWidth="1"/>
    <col min="6911" max="6911" width="2.08984375" style="1" customWidth="1"/>
    <col min="6912" max="6912" width="24.6328125" style="1" customWidth="1"/>
    <col min="6913" max="6913" width="2.08984375" style="1" customWidth="1"/>
    <col min="6914" max="6914" width="24.6328125" style="1" customWidth="1"/>
    <col min="6915" max="6920" width="7.6328125" style="1" customWidth="1"/>
    <col min="6921" max="6921" width="6.453125" style="1" customWidth="1"/>
    <col min="6922" max="6925" width="7.6328125" style="1" customWidth="1"/>
    <col min="6926" max="6928" width="6.453125" style="1" customWidth="1"/>
    <col min="6929" max="7164" width="9" style="1"/>
    <col min="7165" max="7165" width="1.90625" style="1" customWidth="1"/>
    <col min="7166" max="7166" width="2.1796875" style="1" customWidth="1"/>
    <col min="7167" max="7167" width="2.08984375" style="1" customWidth="1"/>
    <col min="7168" max="7168" width="24.6328125" style="1" customWidth="1"/>
    <col min="7169" max="7169" width="2.08984375" style="1" customWidth="1"/>
    <col min="7170" max="7170" width="24.6328125" style="1" customWidth="1"/>
    <col min="7171" max="7176" width="7.6328125" style="1" customWidth="1"/>
    <col min="7177" max="7177" width="6.453125" style="1" customWidth="1"/>
    <col min="7178" max="7181" width="7.6328125" style="1" customWidth="1"/>
    <col min="7182" max="7184" width="6.453125" style="1" customWidth="1"/>
    <col min="7185" max="7420" width="9" style="1"/>
    <col min="7421" max="7421" width="1.90625" style="1" customWidth="1"/>
    <col min="7422" max="7422" width="2.1796875" style="1" customWidth="1"/>
    <col min="7423" max="7423" width="2.08984375" style="1" customWidth="1"/>
    <col min="7424" max="7424" width="24.6328125" style="1" customWidth="1"/>
    <col min="7425" max="7425" width="2.08984375" style="1" customWidth="1"/>
    <col min="7426" max="7426" width="24.6328125" style="1" customWidth="1"/>
    <col min="7427" max="7432" width="7.6328125" style="1" customWidth="1"/>
    <col min="7433" max="7433" width="6.453125" style="1" customWidth="1"/>
    <col min="7434" max="7437" width="7.6328125" style="1" customWidth="1"/>
    <col min="7438" max="7440" width="6.453125" style="1" customWidth="1"/>
    <col min="7441" max="7676" width="9" style="1"/>
    <col min="7677" max="7677" width="1.90625" style="1" customWidth="1"/>
    <col min="7678" max="7678" width="2.1796875" style="1" customWidth="1"/>
    <col min="7679" max="7679" width="2.08984375" style="1" customWidth="1"/>
    <col min="7680" max="7680" width="24.6328125" style="1" customWidth="1"/>
    <col min="7681" max="7681" width="2.08984375" style="1" customWidth="1"/>
    <col min="7682" max="7682" width="24.6328125" style="1" customWidth="1"/>
    <col min="7683" max="7688" width="7.6328125" style="1" customWidth="1"/>
    <col min="7689" max="7689" width="6.453125" style="1" customWidth="1"/>
    <col min="7690" max="7693" width="7.6328125" style="1" customWidth="1"/>
    <col min="7694" max="7696" width="6.453125" style="1" customWidth="1"/>
    <col min="7697" max="7932" width="9" style="1"/>
    <col min="7933" max="7933" width="1.90625" style="1" customWidth="1"/>
    <col min="7934" max="7934" width="2.1796875" style="1" customWidth="1"/>
    <col min="7935" max="7935" width="2.08984375" style="1" customWidth="1"/>
    <col min="7936" max="7936" width="24.6328125" style="1" customWidth="1"/>
    <col min="7937" max="7937" width="2.08984375" style="1" customWidth="1"/>
    <col min="7938" max="7938" width="24.6328125" style="1" customWidth="1"/>
    <col min="7939" max="7944" width="7.6328125" style="1" customWidth="1"/>
    <col min="7945" max="7945" width="6.453125" style="1" customWidth="1"/>
    <col min="7946" max="7949" width="7.6328125" style="1" customWidth="1"/>
    <col min="7950" max="7952" width="6.453125" style="1" customWidth="1"/>
    <col min="7953" max="8188" width="9" style="1"/>
    <col min="8189" max="8189" width="1.90625" style="1" customWidth="1"/>
    <col min="8190" max="8190" width="2.1796875" style="1" customWidth="1"/>
    <col min="8191" max="8191" width="2.08984375" style="1" customWidth="1"/>
    <col min="8192" max="8192" width="24.6328125" style="1" customWidth="1"/>
    <col min="8193" max="8193" width="2.08984375" style="1" customWidth="1"/>
    <col min="8194" max="8194" width="24.6328125" style="1" customWidth="1"/>
    <col min="8195" max="8200" width="7.6328125" style="1" customWidth="1"/>
    <col min="8201" max="8201" width="6.453125" style="1" customWidth="1"/>
    <col min="8202" max="8205" width="7.6328125" style="1" customWidth="1"/>
    <col min="8206" max="8208" width="6.453125" style="1" customWidth="1"/>
    <col min="8209" max="8444" width="9" style="1"/>
    <col min="8445" max="8445" width="1.90625" style="1" customWidth="1"/>
    <col min="8446" max="8446" width="2.1796875" style="1" customWidth="1"/>
    <col min="8447" max="8447" width="2.08984375" style="1" customWidth="1"/>
    <col min="8448" max="8448" width="24.6328125" style="1" customWidth="1"/>
    <col min="8449" max="8449" width="2.08984375" style="1" customWidth="1"/>
    <col min="8450" max="8450" width="24.6328125" style="1" customWidth="1"/>
    <col min="8451" max="8456" width="7.6328125" style="1" customWidth="1"/>
    <col min="8457" max="8457" width="6.453125" style="1" customWidth="1"/>
    <col min="8458" max="8461" width="7.6328125" style="1" customWidth="1"/>
    <col min="8462" max="8464" width="6.453125" style="1" customWidth="1"/>
    <col min="8465" max="8700" width="9" style="1"/>
    <col min="8701" max="8701" width="1.90625" style="1" customWidth="1"/>
    <col min="8702" max="8702" width="2.1796875" style="1" customWidth="1"/>
    <col min="8703" max="8703" width="2.08984375" style="1" customWidth="1"/>
    <col min="8704" max="8704" width="24.6328125" style="1" customWidth="1"/>
    <col min="8705" max="8705" width="2.08984375" style="1" customWidth="1"/>
    <col min="8706" max="8706" width="24.6328125" style="1" customWidth="1"/>
    <col min="8707" max="8712" width="7.6328125" style="1" customWidth="1"/>
    <col min="8713" max="8713" width="6.453125" style="1" customWidth="1"/>
    <col min="8714" max="8717" width="7.6328125" style="1" customWidth="1"/>
    <col min="8718" max="8720" width="6.453125" style="1" customWidth="1"/>
    <col min="8721" max="8956" width="9" style="1"/>
    <col min="8957" max="8957" width="1.90625" style="1" customWidth="1"/>
    <col min="8958" max="8958" width="2.1796875" style="1" customWidth="1"/>
    <col min="8959" max="8959" width="2.08984375" style="1" customWidth="1"/>
    <col min="8960" max="8960" width="24.6328125" style="1" customWidth="1"/>
    <col min="8961" max="8961" width="2.08984375" style="1" customWidth="1"/>
    <col min="8962" max="8962" width="24.6328125" style="1" customWidth="1"/>
    <col min="8963" max="8968" width="7.6328125" style="1" customWidth="1"/>
    <col min="8969" max="8969" width="6.453125" style="1" customWidth="1"/>
    <col min="8970" max="8973" width="7.6328125" style="1" customWidth="1"/>
    <col min="8974" max="8976" width="6.453125" style="1" customWidth="1"/>
    <col min="8977" max="9212" width="9" style="1"/>
    <col min="9213" max="9213" width="1.90625" style="1" customWidth="1"/>
    <col min="9214" max="9214" width="2.1796875" style="1" customWidth="1"/>
    <col min="9215" max="9215" width="2.08984375" style="1" customWidth="1"/>
    <col min="9216" max="9216" width="24.6328125" style="1" customWidth="1"/>
    <col min="9217" max="9217" width="2.08984375" style="1" customWidth="1"/>
    <col min="9218" max="9218" width="24.6328125" style="1" customWidth="1"/>
    <col min="9219" max="9224" width="7.6328125" style="1" customWidth="1"/>
    <col min="9225" max="9225" width="6.453125" style="1" customWidth="1"/>
    <col min="9226" max="9229" width="7.6328125" style="1" customWidth="1"/>
    <col min="9230" max="9232" width="6.453125" style="1" customWidth="1"/>
    <col min="9233" max="9468" width="9" style="1"/>
    <col min="9469" max="9469" width="1.90625" style="1" customWidth="1"/>
    <col min="9470" max="9470" width="2.1796875" style="1" customWidth="1"/>
    <col min="9471" max="9471" width="2.08984375" style="1" customWidth="1"/>
    <col min="9472" max="9472" width="24.6328125" style="1" customWidth="1"/>
    <col min="9473" max="9473" width="2.08984375" style="1" customWidth="1"/>
    <col min="9474" max="9474" width="24.6328125" style="1" customWidth="1"/>
    <col min="9475" max="9480" width="7.6328125" style="1" customWidth="1"/>
    <col min="9481" max="9481" width="6.453125" style="1" customWidth="1"/>
    <col min="9482" max="9485" width="7.6328125" style="1" customWidth="1"/>
    <col min="9486" max="9488" width="6.453125" style="1" customWidth="1"/>
    <col min="9489" max="9724" width="9" style="1"/>
    <col min="9725" max="9725" width="1.90625" style="1" customWidth="1"/>
    <col min="9726" max="9726" width="2.1796875" style="1" customWidth="1"/>
    <col min="9727" max="9727" width="2.08984375" style="1" customWidth="1"/>
    <col min="9728" max="9728" width="24.6328125" style="1" customWidth="1"/>
    <col min="9729" max="9729" width="2.08984375" style="1" customWidth="1"/>
    <col min="9730" max="9730" width="24.6328125" style="1" customWidth="1"/>
    <col min="9731" max="9736" width="7.6328125" style="1" customWidth="1"/>
    <col min="9737" max="9737" width="6.453125" style="1" customWidth="1"/>
    <col min="9738" max="9741" width="7.6328125" style="1" customWidth="1"/>
    <col min="9742" max="9744" width="6.453125" style="1" customWidth="1"/>
    <col min="9745" max="9980" width="9" style="1"/>
    <col min="9981" max="9981" width="1.90625" style="1" customWidth="1"/>
    <col min="9982" max="9982" width="2.1796875" style="1" customWidth="1"/>
    <col min="9983" max="9983" width="2.08984375" style="1" customWidth="1"/>
    <col min="9984" max="9984" width="24.6328125" style="1" customWidth="1"/>
    <col min="9985" max="9985" width="2.08984375" style="1" customWidth="1"/>
    <col min="9986" max="9986" width="24.6328125" style="1" customWidth="1"/>
    <col min="9987" max="9992" width="7.6328125" style="1" customWidth="1"/>
    <col min="9993" max="9993" width="6.453125" style="1" customWidth="1"/>
    <col min="9994" max="9997" width="7.6328125" style="1" customWidth="1"/>
    <col min="9998" max="10000" width="6.453125" style="1" customWidth="1"/>
    <col min="10001" max="10236" width="9" style="1"/>
    <col min="10237" max="10237" width="1.90625" style="1" customWidth="1"/>
    <col min="10238" max="10238" width="2.1796875" style="1" customWidth="1"/>
    <col min="10239" max="10239" width="2.08984375" style="1" customWidth="1"/>
    <col min="10240" max="10240" width="24.6328125" style="1" customWidth="1"/>
    <col min="10241" max="10241" width="2.08984375" style="1" customWidth="1"/>
    <col min="10242" max="10242" width="24.6328125" style="1" customWidth="1"/>
    <col min="10243" max="10248" width="7.6328125" style="1" customWidth="1"/>
    <col min="10249" max="10249" width="6.453125" style="1" customWidth="1"/>
    <col min="10250" max="10253" width="7.6328125" style="1" customWidth="1"/>
    <col min="10254" max="10256" width="6.453125" style="1" customWidth="1"/>
    <col min="10257" max="10492" width="9" style="1"/>
    <col min="10493" max="10493" width="1.90625" style="1" customWidth="1"/>
    <col min="10494" max="10494" width="2.1796875" style="1" customWidth="1"/>
    <col min="10495" max="10495" width="2.08984375" style="1" customWidth="1"/>
    <col min="10496" max="10496" width="24.6328125" style="1" customWidth="1"/>
    <col min="10497" max="10497" width="2.08984375" style="1" customWidth="1"/>
    <col min="10498" max="10498" width="24.6328125" style="1" customWidth="1"/>
    <col min="10499" max="10504" width="7.6328125" style="1" customWidth="1"/>
    <col min="10505" max="10505" width="6.453125" style="1" customWidth="1"/>
    <col min="10506" max="10509" width="7.6328125" style="1" customWidth="1"/>
    <col min="10510" max="10512" width="6.453125" style="1" customWidth="1"/>
    <col min="10513" max="10748" width="9" style="1"/>
    <col min="10749" max="10749" width="1.90625" style="1" customWidth="1"/>
    <col min="10750" max="10750" width="2.1796875" style="1" customWidth="1"/>
    <col min="10751" max="10751" width="2.08984375" style="1" customWidth="1"/>
    <col min="10752" max="10752" width="24.6328125" style="1" customWidth="1"/>
    <col min="10753" max="10753" width="2.08984375" style="1" customWidth="1"/>
    <col min="10754" max="10754" width="24.6328125" style="1" customWidth="1"/>
    <col min="10755" max="10760" width="7.6328125" style="1" customWidth="1"/>
    <col min="10761" max="10761" width="6.453125" style="1" customWidth="1"/>
    <col min="10762" max="10765" width="7.6328125" style="1" customWidth="1"/>
    <col min="10766" max="10768" width="6.453125" style="1" customWidth="1"/>
    <col min="10769" max="11004" width="9" style="1"/>
    <col min="11005" max="11005" width="1.90625" style="1" customWidth="1"/>
    <col min="11006" max="11006" width="2.1796875" style="1" customWidth="1"/>
    <col min="11007" max="11007" width="2.08984375" style="1" customWidth="1"/>
    <col min="11008" max="11008" width="24.6328125" style="1" customWidth="1"/>
    <col min="11009" max="11009" width="2.08984375" style="1" customWidth="1"/>
    <col min="11010" max="11010" width="24.6328125" style="1" customWidth="1"/>
    <col min="11011" max="11016" width="7.6328125" style="1" customWidth="1"/>
    <col min="11017" max="11017" width="6.453125" style="1" customWidth="1"/>
    <col min="11018" max="11021" width="7.6328125" style="1" customWidth="1"/>
    <col min="11022" max="11024" width="6.453125" style="1" customWidth="1"/>
    <col min="11025" max="11260" width="9" style="1"/>
    <col min="11261" max="11261" width="1.90625" style="1" customWidth="1"/>
    <col min="11262" max="11262" width="2.1796875" style="1" customWidth="1"/>
    <col min="11263" max="11263" width="2.08984375" style="1" customWidth="1"/>
    <col min="11264" max="11264" width="24.6328125" style="1" customWidth="1"/>
    <col min="11265" max="11265" width="2.08984375" style="1" customWidth="1"/>
    <col min="11266" max="11266" width="24.6328125" style="1" customWidth="1"/>
    <col min="11267" max="11272" width="7.6328125" style="1" customWidth="1"/>
    <col min="11273" max="11273" width="6.453125" style="1" customWidth="1"/>
    <col min="11274" max="11277" width="7.6328125" style="1" customWidth="1"/>
    <col min="11278" max="11280" width="6.453125" style="1" customWidth="1"/>
    <col min="11281" max="11516" width="9" style="1"/>
    <col min="11517" max="11517" width="1.90625" style="1" customWidth="1"/>
    <col min="11518" max="11518" width="2.1796875" style="1" customWidth="1"/>
    <col min="11519" max="11519" width="2.08984375" style="1" customWidth="1"/>
    <col min="11520" max="11520" width="24.6328125" style="1" customWidth="1"/>
    <col min="11521" max="11521" width="2.08984375" style="1" customWidth="1"/>
    <col min="11522" max="11522" width="24.6328125" style="1" customWidth="1"/>
    <col min="11523" max="11528" width="7.6328125" style="1" customWidth="1"/>
    <col min="11529" max="11529" width="6.453125" style="1" customWidth="1"/>
    <col min="11530" max="11533" width="7.6328125" style="1" customWidth="1"/>
    <col min="11534" max="11536" width="6.453125" style="1" customWidth="1"/>
    <col min="11537" max="11772" width="9" style="1"/>
    <col min="11773" max="11773" width="1.90625" style="1" customWidth="1"/>
    <col min="11774" max="11774" width="2.1796875" style="1" customWidth="1"/>
    <col min="11775" max="11775" width="2.08984375" style="1" customWidth="1"/>
    <col min="11776" max="11776" width="24.6328125" style="1" customWidth="1"/>
    <col min="11777" max="11777" width="2.08984375" style="1" customWidth="1"/>
    <col min="11778" max="11778" width="24.6328125" style="1" customWidth="1"/>
    <col min="11779" max="11784" width="7.6328125" style="1" customWidth="1"/>
    <col min="11785" max="11785" width="6.453125" style="1" customWidth="1"/>
    <col min="11786" max="11789" width="7.6328125" style="1" customWidth="1"/>
    <col min="11790" max="11792" width="6.453125" style="1" customWidth="1"/>
    <col min="11793" max="12028" width="9" style="1"/>
    <col min="12029" max="12029" width="1.90625" style="1" customWidth="1"/>
    <col min="12030" max="12030" width="2.1796875" style="1" customWidth="1"/>
    <col min="12031" max="12031" width="2.08984375" style="1" customWidth="1"/>
    <col min="12032" max="12032" width="24.6328125" style="1" customWidth="1"/>
    <col min="12033" max="12033" width="2.08984375" style="1" customWidth="1"/>
    <col min="12034" max="12034" width="24.6328125" style="1" customWidth="1"/>
    <col min="12035" max="12040" width="7.6328125" style="1" customWidth="1"/>
    <col min="12041" max="12041" width="6.453125" style="1" customWidth="1"/>
    <col min="12042" max="12045" width="7.6328125" style="1" customWidth="1"/>
    <col min="12046" max="12048" width="6.453125" style="1" customWidth="1"/>
    <col min="12049" max="12284" width="9" style="1"/>
    <col min="12285" max="12285" width="1.90625" style="1" customWidth="1"/>
    <col min="12286" max="12286" width="2.1796875" style="1" customWidth="1"/>
    <col min="12287" max="12287" width="2.08984375" style="1" customWidth="1"/>
    <col min="12288" max="12288" width="24.6328125" style="1" customWidth="1"/>
    <col min="12289" max="12289" width="2.08984375" style="1" customWidth="1"/>
    <col min="12290" max="12290" width="24.6328125" style="1" customWidth="1"/>
    <col min="12291" max="12296" width="7.6328125" style="1" customWidth="1"/>
    <col min="12297" max="12297" width="6.453125" style="1" customWidth="1"/>
    <col min="12298" max="12301" width="7.6328125" style="1" customWidth="1"/>
    <col min="12302" max="12304" width="6.453125" style="1" customWidth="1"/>
    <col min="12305" max="12540" width="9" style="1"/>
    <col min="12541" max="12541" width="1.90625" style="1" customWidth="1"/>
    <col min="12542" max="12542" width="2.1796875" style="1" customWidth="1"/>
    <col min="12543" max="12543" width="2.08984375" style="1" customWidth="1"/>
    <col min="12544" max="12544" width="24.6328125" style="1" customWidth="1"/>
    <col min="12545" max="12545" width="2.08984375" style="1" customWidth="1"/>
    <col min="12546" max="12546" width="24.6328125" style="1" customWidth="1"/>
    <col min="12547" max="12552" width="7.6328125" style="1" customWidth="1"/>
    <col min="12553" max="12553" width="6.453125" style="1" customWidth="1"/>
    <col min="12554" max="12557" width="7.6328125" style="1" customWidth="1"/>
    <col min="12558" max="12560" width="6.453125" style="1" customWidth="1"/>
    <col min="12561" max="12796" width="9" style="1"/>
    <col min="12797" max="12797" width="1.90625" style="1" customWidth="1"/>
    <col min="12798" max="12798" width="2.1796875" style="1" customWidth="1"/>
    <col min="12799" max="12799" width="2.08984375" style="1" customWidth="1"/>
    <col min="12800" max="12800" width="24.6328125" style="1" customWidth="1"/>
    <col min="12801" max="12801" width="2.08984375" style="1" customWidth="1"/>
    <col min="12802" max="12802" width="24.6328125" style="1" customWidth="1"/>
    <col min="12803" max="12808" width="7.6328125" style="1" customWidth="1"/>
    <col min="12809" max="12809" width="6.453125" style="1" customWidth="1"/>
    <col min="12810" max="12813" width="7.6328125" style="1" customWidth="1"/>
    <col min="12814" max="12816" width="6.453125" style="1" customWidth="1"/>
    <col min="12817" max="13052" width="9" style="1"/>
    <col min="13053" max="13053" width="1.90625" style="1" customWidth="1"/>
    <col min="13054" max="13054" width="2.1796875" style="1" customWidth="1"/>
    <col min="13055" max="13055" width="2.08984375" style="1" customWidth="1"/>
    <col min="13056" max="13056" width="24.6328125" style="1" customWidth="1"/>
    <col min="13057" max="13057" width="2.08984375" style="1" customWidth="1"/>
    <col min="13058" max="13058" width="24.6328125" style="1" customWidth="1"/>
    <col min="13059" max="13064" width="7.6328125" style="1" customWidth="1"/>
    <col min="13065" max="13065" width="6.453125" style="1" customWidth="1"/>
    <col min="13066" max="13069" width="7.6328125" style="1" customWidth="1"/>
    <col min="13070" max="13072" width="6.453125" style="1" customWidth="1"/>
    <col min="13073" max="13308" width="9" style="1"/>
    <col min="13309" max="13309" width="1.90625" style="1" customWidth="1"/>
    <col min="13310" max="13310" width="2.1796875" style="1" customWidth="1"/>
    <col min="13311" max="13311" width="2.08984375" style="1" customWidth="1"/>
    <col min="13312" max="13312" width="24.6328125" style="1" customWidth="1"/>
    <col min="13313" max="13313" width="2.08984375" style="1" customWidth="1"/>
    <col min="13314" max="13314" width="24.6328125" style="1" customWidth="1"/>
    <col min="13315" max="13320" width="7.6328125" style="1" customWidth="1"/>
    <col min="13321" max="13321" width="6.453125" style="1" customWidth="1"/>
    <col min="13322" max="13325" width="7.6328125" style="1" customWidth="1"/>
    <col min="13326" max="13328" width="6.453125" style="1" customWidth="1"/>
    <col min="13329" max="13564" width="9" style="1"/>
    <col min="13565" max="13565" width="1.90625" style="1" customWidth="1"/>
    <col min="13566" max="13566" width="2.1796875" style="1" customWidth="1"/>
    <col min="13567" max="13567" width="2.08984375" style="1" customWidth="1"/>
    <col min="13568" max="13568" width="24.6328125" style="1" customWidth="1"/>
    <col min="13569" max="13569" width="2.08984375" style="1" customWidth="1"/>
    <col min="13570" max="13570" width="24.6328125" style="1" customWidth="1"/>
    <col min="13571" max="13576" width="7.6328125" style="1" customWidth="1"/>
    <col min="13577" max="13577" width="6.453125" style="1" customWidth="1"/>
    <col min="13578" max="13581" width="7.6328125" style="1" customWidth="1"/>
    <col min="13582" max="13584" width="6.453125" style="1" customWidth="1"/>
    <col min="13585" max="13820" width="9" style="1"/>
    <col min="13821" max="13821" width="1.90625" style="1" customWidth="1"/>
    <col min="13822" max="13822" width="2.1796875" style="1" customWidth="1"/>
    <col min="13823" max="13823" width="2.08984375" style="1" customWidth="1"/>
    <col min="13824" max="13824" width="24.6328125" style="1" customWidth="1"/>
    <col min="13825" max="13825" width="2.08984375" style="1" customWidth="1"/>
    <col min="13826" max="13826" width="24.6328125" style="1" customWidth="1"/>
    <col min="13827" max="13832" width="7.6328125" style="1" customWidth="1"/>
    <col min="13833" max="13833" width="6.453125" style="1" customWidth="1"/>
    <col min="13834" max="13837" width="7.6328125" style="1" customWidth="1"/>
    <col min="13838" max="13840" width="6.453125" style="1" customWidth="1"/>
    <col min="13841" max="14076" width="9" style="1"/>
    <col min="14077" max="14077" width="1.90625" style="1" customWidth="1"/>
    <col min="14078" max="14078" width="2.1796875" style="1" customWidth="1"/>
    <col min="14079" max="14079" width="2.08984375" style="1" customWidth="1"/>
    <col min="14080" max="14080" width="24.6328125" style="1" customWidth="1"/>
    <col min="14081" max="14081" width="2.08984375" style="1" customWidth="1"/>
    <col min="14082" max="14082" width="24.6328125" style="1" customWidth="1"/>
    <col min="14083" max="14088" width="7.6328125" style="1" customWidth="1"/>
    <col min="14089" max="14089" width="6.453125" style="1" customWidth="1"/>
    <col min="14090" max="14093" width="7.6328125" style="1" customWidth="1"/>
    <col min="14094" max="14096" width="6.453125" style="1" customWidth="1"/>
    <col min="14097" max="14332" width="9" style="1"/>
    <col min="14333" max="14333" width="1.90625" style="1" customWidth="1"/>
    <col min="14334" max="14334" width="2.1796875" style="1" customWidth="1"/>
    <col min="14335" max="14335" width="2.08984375" style="1" customWidth="1"/>
    <col min="14336" max="14336" width="24.6328125" style="1" customWidth="1"/>
    <col min="14337" max="14337" width="2.08984375" style="1" customWidth="1"/>
    <col min="14338" max="14338" width="24.6328125" style="1" customWidth="1"/>
    <col min="14339" max="14344" width="7.6328125" style="1" customWidth="1"/>
    <col min="14345" max="14345" width="6.453125" style="1" customWidth="1"/>
    <col min="14346" max="14349" width="7.6328125" style="1" customWidth="1"/>
    <col min="14350" max="14352" width="6.453125" style="1" customWidth="1"/>
    <col min="14353" max="14588" width="9" style="1"/>
    <col min="14589" max="14589" width="1.90625" style="1" customWidth="1"/>
    <col min="14590" max="14590" width="2.1796875" style="1" customWidth="1"/>
    <col min="14591" max="14591" width="2.08984375" style="1" customWidth="1"/>
    <col min="14592" max="14592" width="24.6328125" style="1" customWidth="1"/>
    <col min="14593" max="14593" width="2.08984375" style="1" customWidth="1"/>
    <col min="14594" max="14594" width="24.6328125" style="1" customWidth="1"/>
    <col min="14595" max="14600" width="7.6328125" style="1" customWidth="1"/>
    <col min="14601" max="14601" width="6.453125" style="1" customWidth="1"/>
    <col min="14602" max="14605" width="7.6328125" style="1" customWidth="1"/>
    <col min="14606" max="14608" width="6.453125" style="1" customWidth="1"/>
    <col min="14609" max="14844" width="9" style="1"/>
    <col min="14845" max="14845" width="1.90625" style="1" customWidth="1"/>
    <col min="14846" max="14846" width="2.1796875" style="1" customWidth="1"/>
    <col min="14847" max="14847" width="2.08984375" style="1" customWidth="1"/>
    <col min="14848" max="14848" width="24.6328125" style="1" customWidth="1"/>
    <col min="14849" max="14849" width="2.08984375" style="1" customWidth="1"/>
    <col min="14850" max="14850" width="24.6328125" style="1" customWidth="1"/>
    <col min="14851" max="14856" width="7.6328125" style="1" customWidth="1"/>
    <col min="14857" max="14857" width="6.453125" style="1" customWidth="1"/>
    <col min="14858" max="14861" width="7.6328125" style="1" customWidth="1"/>
    <col min="14862" max="14864" width="6.453125" style="1" customWidth="1"/>
    <col min="14865" max="15100" width="9" style="1"/>
    <col min="15101" max="15101" width="1.90625" style="1" customWidth="1"/>
    <col min="15102" max="15102" width="2.1796875" style="1" customWidth="1"/>
    <col min="15103" max="15103" width="2.08984375" style="1" customWidth="1"/>
    <col min="15104" max="15104" width="24.6328125" style="1" customWidth="1"/>
    <col min="15105" max="15105" width="2.08984375" style="1" customWidth="1"/>
    <col min="15106" max="15106" width="24.6328125" style="1" customWidth="1"/>
    <col min="15107" max="15112" width="7.6328125" style="1" customWidth="1"/>
    <col min="15113" max="15113" width="6.453125" style="1" customWidth="1"/>
    <col min="15114" max="15117" width="7.6328125" style="1" customWidth="1"/>
    <col min="15118" max="15120" width="6.453125" style="1" customWidth="1"/>
    <col min="15121" max="15356" width="9" style="1"/>
    <col min="15357" max="15357" width="1.90625" style="1" customWidth="1"/>
    <col min="15358" max="15358" width="2.1796875" style="1" customWidth="1"/>
    <col min="15359" max="15359" width="2.08984375" style="1" customWidth="1"/>
    <col min="15360" max="15360" width="24.6328125" style="1" customWidth="1"/>
    <col min="15361" max="15361" width="2.08984375" style="1" customWidth="1"/>
    <col min="15362" max="15362" width="24.6328125" style="1" customWidth="1"/>
    <col min="15363" max="15368" width="7.6328125" style="1" customWidth="1"/>
    <col min="15369" max="15369" width="6.453125" style="1" customWidth="1"/>
    <col min="15370" max="15373" width="7.6328125" style="1" customWidth="1"/>
    <col min="15374" max="15376" width="6.453125" style="1" customWidth="1"/>
    <col min="15377" max="15612" width="9" style="1"/>
    <col min="15613" max="15613" width="1.90625" style="1" customWidth="1"/>
    <col min="15614" max="15614" width="2.1796875" style="1" customWidth="1"/>
    <col min="15615" max="15615" width="2.08984375" style="1" customWidth="1"/>
    <col min="15616" max="15616" width="24.6328125" style="1" customWidth="1"/>
    <col min="15617" max="15617" width="2.08984375" style="1" customWidth="1"/>
    <col min="15618" max="15618" width="24.6328125" style="1" customWidth="1"/>
    <col min="15619" max="15624" width="7.6328125" style="1" customWidth="1"/>
    <col min="15625" max="15625" width="6.453125" style="1" customWidth="1"/>
    <col min="15626" max="15629" width="7.6328125" style="1" customWidth="1"/>
    <col min="15630" max="15632" width="6.453125" style="1" customWidth="1"/>
    <col min="15633" max="15868" width="9" style="1"/>
    <col min="15869" max="15869" width="1.90625" style="1" customWidth="1"/>
    <col min="15870" max="15870" width="2.1796875" style="1" customWidth="1"/>
    <col min="15871" max="15871" width="2.08984375" style="1" customWidth="1"/>
    <col min="15872" max="15872" width="24.6328125" style="1" customWidth="1"/>
    <col min="15873" max="15873" width="2.08984375" style="1" customWidth="1"/>
    <col min="15874" max="15874" width="24.6328125" style="1" customWidth="1"/>
    <col min="15875" max="15880" width="7.6328125" style="1" customWidth="1"/>
    <col min="15881" max="15881" width="6.453125" style="1" customWidth="1"/>
    <col min="15882" max="15885" width="7.6328125" style="1" customWidth="1"/>
    <col min="15886" max="15888" width="6.453125" style="1" customWidth="1"/>
    <col min="15889" max="16124" width="9" style="1"/>
    <col min="16125" max="16125" width="1.90625" style="1" customWidth="1"/>
    <col min="16126" max="16126" width="2.1796875" style="1" customWidth="1"/>
    <col min="16127" max="16127" width="2.08984375" style="1" customWidth="1"/>
    <col min="16128" max="16128" width="24.6328125" style="1" customWidth="1"/>
    <col min="16129" max="16129" width="2.08984375" style="1" customWidth="1"/>
    <col min="16130" max="16130" width="24.6328125" style="1" customWidth="1"/>
    <col min="16131" max="16136" width="7.6328125" style="1" customWidth="1"/>
    <col min="16137" max="16137" width="6.453125" style="1" customWidth="1"/>
    <col min="16138" max="16141" width="7.6328125" style="1" customWidth="1"/>
    <col min="16142" max="16144" width="6.453125" style="1" customWidth="1"/>
    <col min="16145" max="16384" width="9" style="1"/>
  </cols>
  <sheetData>
    <row r="1" spans="2:18" ht="28.5" customHeight="1" thickBot="1" x14ac:dyDescent="0.25">
      <c r="B1" s="2" t="s">
        <v>41</v>
      </c>
      <c r="P1" s="4"/>
    </row>
    <row r="2" spans="2:18" ht="26.25" customHeight="1" thickBot="1" x14ac:dyDescent="0.25">
      <c r="B2" s="274" t="s">
        <v>0</v>
      </c>
      <c r="C2" s="275"/>
      <c r="D2" s="276"/>
      <c r="E2" s="277"/>
      <c r="F2" s="277"/>
      <c r="G2" s="277"/>
      <c r="H2" s="277"/>
      <c r="I2" s="277"/>
      <c r="J2" s="278"/>
      <c r="K2" s="1"/>
      <c r="L2" s="1"/>
      <c r="O2" s="5"/>
      <c r="P2" s="5"/>
    </row>
    <row r="3" spans="2:18" ht="19.5" customHeight="1" thickBot="1" x14ac:dyDescent="0.25">
      <c r="B3" s="6"/>
    </row>
    <row r="4" spans="2:18" ht="22.5" customHeight="1" thickBot="1" x14ac:dyDescent="0.25">
      <c r="B4" s="289"/>
      <c r="C4" s="290"/>
      <c r="D4" s="283" t="s">
        <v>111</v>
      </c>
      <c r="E4" s="284"/>
      <c r="F4" s="283" t="s">
        <v>107</v>
      </c>
      <c r="G4" s="284"/>
      <c r="H4" s="283" t="s">
        <v>106</v>
      </c>
      <c r="I4" s="284"/>
      <c r="J4" s="39" t="s">
        <v>1</v>
      </c>
      <c r="K4" s="283" t="s">
        <v>112</v>
      </c>
      <c r="L4" s="284"/>
      <c r="M4" s="283" t="s">
        <v>113</v>
      </c>
      <c r="N4" s="284"/>
      <c r="O4" s="39" t="s">
        <v>1</v>
      </c>
      <c r="P4" s="40"/>
    </row>
    <row r="5" spans="2:18" ht="22.5" customHeight="1" x14ac:dyDescent="0.2">
      <c r="B5" s="49" t="s">
        <v>2</v>
      </c>
      <c r="C5" s="50"/>
      <c r="D5" s="51"/>
      <c r="E5" s="52"/>
      <c r="F5" s="70"/>
      <c r="G5" s="53"/>
      <c r="H5" s="285"/>
      <c r="I5" s="286"/>
      <c r="J5" s="54"/>
      <c r="K5" s="287"/>
      <c r="L5" s="288"/>
      <c r="M5" s="287"/>
      <c r="N5" s="288"/>
      <c r="O5" s="54"/>
      <c r="P5" s="55"/>
    </row>
    <row r="6" spans="2:18" ht="22.5" customHeight="1" x14ac:dyDescent="0.2">
      <c r="B6" s="293" t="s">
        <v>3</v>
      </c>
      <c r="C6" s="190"/>
      <c r="D6" s="291">
        <f>'R３決算'!$C$2</f>
        <v>0</v>
      </c>
      <c r="E6" s="292"/>
      <c r="F6" s="291">
        <f>'R４決算'!$C$2</f>
        <v>0</v>
      </c>
      <c r="G6" s="292"/>
      <c r="H6" s="291">
        <f t="shared" ref="H6:H16" si="0">F6-D6</f>
        <v>0</v>
      </c>
      <c r="I6" s="292"/>
      <c r="J6" s="7" t="str">
        <f>IF(F6&gt;D6,"↗","↘")</f>
        <v>↘</v>
      </c>
      <c r="K6" s="291">
        <f>'R５決算'!$C$2</f>
        <v>0</v>
      </c>
      <c r="L6" s="292"/>
      <c r="M6" s="291">
        <f>K6-F6</f>
        <v>0</v>
      </c>
      <c r="N6" s="292"/>
      <c r="O6" s="7" t="str">
        <f>IF(K6&gt;F6,"↗","↘")</f>
        <v>↘</v>
      </c>
      <c r="P6" s="8"/>
      <c r="R6" s="9"/>
    </row>
    <row r="7" spans="2:18" ht="22.5" customHeight="1" x14ac:dyDescent="0.2">
      <c r="B7" s="86"/>
      <c r="C7" s="10" t="s">
        <v>4</v>
      </c>
      <c r="D7" s="291">
        <f>'R３決算'!$C$3</f>
        <v>0</v>
      </c>
      <c r="E7" s="292"/>
      <c r="F7" s="291">
        <f>'R４決算'!$C$3</f>
        <v>0</v>
      </c>
      <c r="G7" s="292"/>
      <c r="H7" s="291">
        <f t="shared" si="0"/>
        <v>0</v>
      </c>
      <c r="I7" s="292"/>
      <c r="J7" s="7" t="str">
        <f t="shared" ref="J7:J35" si="1">IF(F7&gt;D7,"↗","↘")</f>
        <v>↘</v>
      </c>
      <c r="K7" s="291">
        <f>'R５決算'!$C$3</f>
        <v>0</v>
      </c>
      <c r="L7" s="292"/>
      <c r="M7" s="291">
        <f t="shared" ref="M7:M16" si="2">K7-F7</f>
        <v>0</v>
      </c>
      <c r="N7" s="292"/>
      <c r="O7" s="7" t="str">
        <f t="shared" ref="O7:O16" si="3">IF(K7&gt;F7,"↗","↘")</f>
        <v>↘</v>
      </c>
      <c r="P7" s="8"/>
    </row>
    <row r="8" spans="2:18" ht="22.5" customHeight="1" x14ac:dyDescent="0.2">
      <c r="B8" s="293" t="s">
        <v>5</v>
      </c>
      <c r="C8" s="190"/>
      <c r="D8" s="291">
        <f>'R３決算'!$C$4</f>
        <v>0</v>
      </c>
      <c r="E8" s="292"/>
      <c r="F8" s="291">
        <f>'R４決算'!$C$4</f>
        <v>0</v>
      </c>
      <c r="G8" s="292"/>
      <c r="H8" s="291">
        <f t="shared" si="0"/>
        <v>0</v>
      </c>
      <c r="I8" s="292"/>
      <c r="J8" s="7" t="str">
        <f t="shared" si="1"/>
        <v>↘</v>
      </c>
      <c r="K8" s="291">
        <f>'R５決算'!$C$4</f>
        <v>0</v>
      </c>
      <c r="L8" s="292"/>
      <c r="M8" s="291">
        <f t="shared" si="2"/>
        <v>0</v>
      </c>
      <c r="N8" s="292"/>
      <c r="O8" s="7" t="str">
        <f t="shared" si="3"/>
        <v>↘</v>
      </c>
      <c r="P8" s="8"/>
      <c r="R8" s="9"/>
    </row>
    <row r="9" spans="2:18" ht="22.5" customHeight="1" x14ac:dyDescent="0.2">
      <c r="B9" s="87"/>
      <c r="C9" s="10" t="s">
        <v>6</v>
      </c>
      <c r="D9" s="291">
        <f>'R３決算'!$C$5</f>
        <v>0</v>
      </c>
      <c r="E9" s="292"/>
      <c r="F9" s="291">
        <f>'R４決算'!$C$5</f>
        <v>0</v>
      </c>
      <c r="G9" s="292"/>
      <c r="H9" s="291">
        <f t="shared" si="0"/>
        <v>0</v>
      </c>
      <c r="I9" s="292"/>
      <c r="J9" s="7" t="str">
        <f t="shared" si="1"/>
        <v>↘</v>
      </c>
      <c r="K9" s="291">
        <f>'R５決算'!$C$5</f>
        <v>0</v>
      </c>
      <c r="L9" s="292"/>
      <c r="M9" s="291">
        <f t="shared" si="2"/>
        <v>0</v>
      </c>
      <c r="N9" s="292"/>
      <c r="O9" s="7" t="str">
        <f t="shared" si="3"/>
        <v>↘</v>
      </c>
      <c r="P9" s="8"/>
    </row>
    <row r="10" spans="2:18" ht="22.5" customHeight="1" x14ac:dyDescent="0.2">
      <c r="B10" s="294" t="s">
        <v>7</v>
      </c>
      <c r="C10" s="295"/>
      <c r="D10" s="291">
        <f>$D$6+$D$8</f>
        <v>0</v>
      </c>
      <c r="E10" s="292"/>
      <c r="F10" s="291">
        <f>$F$6+$F$8</f>
        <v>0</v>
      </c>
      <c r="G10" s="292"/>
      <c r="H10" s="291">
        <f t="shared" si="0"/>
        <v>0</v>
      </c>
      <c r="I10" s="292"/>
      <c r="J10" s="7" t="str">
        <f t="shared" si="1"/>
        <v>↘</v>
      </c>
      <c r="K10" s="291">
        <f>$K$6+$K$8</f>
        <v>0</v>
      </c>
      <c r="L10" s="292"/>
      <c r="M10" s="291">
        <f t="shared" si="2"/>
        <v>0</v>
      </c>
      <c r="N10" s="292"/>
      <c r="O10" s="7" t="str">
        <f t="shared" si="3"/>
        <v>↘</v>
      </c>
      <c r="P10" s="8"/>
      <c r="R10" s="11"/>
    </row>
    <row r="11" spans="2:18" ht="22.5" customHeight="1" x14ac:dyDescent="0.2">
      <c r="B11" s="293" t="s">
        <v>8</v>
      </c>
      <c r="C11" s="190"/>
      <c r="D11" s="291">
        <f>'R３決算'!$C$6</f>
        <v>0</v>
      </c>
      <c r="E11" s="292"/>
      <c r="F11" s="291">
        <f>'R４決算'!$C$6</f>
        <v>0</v>
      </c>
      <c r="G11" s="292"/>
      <c r="H11" s="291">
        <f t="shared" si="0"/>
        <v>0</v>
      </c>
      <c r="I11" s="292"/>
      <c r="J11" s="7" t="str">
        <f t="shared" si="1"/>
        <v>↘</v>
      </c>
      <c r="K11" s="291">
        <f>'R５決算'!$C$6</f>
        <v>0</v>
      </c>
      <c r="L11" s="292"/>
      <c r="M11" s="291">
        <f t="shared" si="2"/>
        <v>0</v>
      </c>
      <c r="N11" s="292"/>
      <c r="O11" s="7" t="str">
        <f t="shared" si="3"/>
        <v>↘</v>
      </c>
      <c r="P11" s="8"/>
    </row>
    <row r="12" spans="2:18" ht="22.5" customHeight="1" x14ac:dyDescent="0.2">
      <c r="B12" s="87"/>
      <c r="C12" s="10" t="s">
        <v>65</v>
      </c>
      <c r="D12" s="291">
        <f>'R３決算'!$C$7</f>
        <v>0</v>
      </c>
      <c r="E12" s="292"/>
      <c r="F12" s="291">
        <f>'R４決算'!$C$7</f>
        <v>0</v>
      </c>
      <c r="G12" s="292"/>
      <c r="H12" s="291">
        <f t="shared" si="0"/>
        <v>0</v>
      </c>
      <c r="I12" s="292"/>
      <c r="J12" s="7" t="str">
        <f t="shared" si="1"/>
        <v>↘</v>
      </c>
      <c r="K12" s="291">
        <f>'R５決算'!$C$7</f>
        <v>0</v>
      </c>
      <c r="L12" s="292"/>
      <c r="M12" s="291">
        <f t="shared" si="2"/>
        <v>0</v>
      </c>
      <c r="N12" s="292"/>
      <c r="O12" s="7" t="str">
        <f t="shared" si="3"/>
        <v>↘</v>
      </c>
      <c r="P12" s="8"/>
    </row>
    <row r="13" spans="2:18" ht="22.5" customHeight="1" x14ac:dyDescent="0.2">
      <c r="B13" s="293" t="s">
        <v>9</v>
      </c>
      <c r="C13" s="190"/>
      <c r="D13" s="291">
        <f>'R３決算'!$C$8</f>
        <v>0</v>
      </c>
      <c r="E13" s="292"/>
      <c r="F13" s="291">
        <f>'R４決算'!$C$8</f>
        <v>0</v>
      </c>
      <c r="G13" s="292"/>
      <c r="H13" s="291">
        <f t="shared" si="0"/>
        <v>0</v>
      </c>
      <c r="I13" s="292"/>
      <c r="J13" s="7" t="str">
        <f t="shared" si="1"/>
        <v>↘</v>
      </c>
      <c r="K13" s="291">
        <f>'R５決算'!$C$8</f>
        <v>0</v>
      </c>
      <c r="L13" s="292"/>
      <c r="M13" s="291">
        <f t="shared" si="2"/>
        <v>0</v>
      </c>
      <c r="N13" s="292"/>
      <c r="O13" s="7" t="str">
        <f t="shared" si="3"/>
        <v>↘</v>
      </c>
      <c r="P13" s="8"/>
    </row>
    <row r="14" spans="2:18" ht="22.5" customHeight="1" x14ac:dyDescent="0.2">
      <c r="B14" s="87"/>
      <c r="C14" s="10" t="s">
        <v>66</v>
      </c>
      <c r="D14" s="291">
        <f>'R３決算'!$C$9</f>
        <v>0</v>
      </c>
      <c r="E14" s="292"/>
      <c r="F14" s="291">
        <f>'R４決算'!$C$9</f>
        <v>0</v>
      </c>
      <c r="G14" s="292"/>
      <c r="H14" s="291">
        <f t="shared" si="0"/>
        <v>0</v>
      </c>
      <c r="I14" s="292"/>
      <c r="J14" s="7" t="str">
        <f t="shared" si="1"/>
        <v>↘</v>
      </c>
      <c r="K14" s="291">
        <f>'R５決算'!$C$9</f>
        <v>0</v>
      </c>
      <c r="L14" s="292"/>
      <c r="M14" s="291">
        <f t="shared" si="2"/>
        <v>0</v>
      </c>
      <c r="N14" s="292"/>
      <c r="O14" s="7" t="str">
        <f t="shared" si="3"/>
        <v>↘</v>
      </c>
      <c r="P14" s="8"/>
    </row>
    <row r="15" spans="2:18" ht="22.5" customHeight="1" x14ac:dyDescent="0.2">
      <c r="B15" s="293" t="s">
        <v>67</v>
      </c>
      <c r="C15" s="190"/>
      <c r="D15" s="291">
        <f>$D$11+$D$13</f>
        <v>0</v>
      </c>
      <c r="E15" s="292"/>
      <c r="F15" s="291">
        <f>$F$11+$F$13</f>
        <v>0</v>
      </c>
      <c r="G15" s="292"/>
      <c r="H15" s="291">
        <f t="shared" si="0"/>
        <v>0</v>
      </c>
      <c r="I15" s="292"/>
      <c r="J15" s="7" t="str">
        <f t="shared" si="1"/>
        <v>↘</v>
      </c>
      <c r="K15" s="291">
        <f>$K$11+$K$13</f>
        <v>0</v>
      </c>
      <c r="L15" s="292"/>
      <c r="M15" s="291">
        <f t="shared" si="2"/>
        <v>0</v>
      </c>
      <c r="N15" s="292"/>
      <c r="O15" s="7" t="str">
        <f t="shared" si="3"/>
        <v>↘</v>
      </c>
      <c r="P15" s="8"/>
      <c r="R15" s="11"/>
    </row>
    <row r="16" spans="2:18" ht="22.5" customHeight="1" x14ac:dyDescent="0.2">
      <c r="B16" s="293" t="s">
        <v>69</v>
      </c>
      <c r="C16" s="190"/>
      <c r="D16" s="291">
        <f>'R３決算'!$C$10</f>
        <v>0</v>
      </c>
      <c r="E16" s="292"/>
      <c r="F16" s="291">
        <f>'R４決算'!$C$10</f>
        <v>0</v>
      </c>
      <c r="G16" s="292"/>
      <c r="H16" s="291">
        <f t="shared" si="0"/>
        <v>0</v>
      </c>
      <c r="I16" s="292"/>
      <c r="J16" s="7" t="str">
        <f t="shared" si="1"/>
        <v>↘</v>
      </c>
      <c r="K16" s="291">
        <f>'R５決算'!$C$10</f>
        <v>0</v>
      </c>
      <c r="L16" s="292"/>
      <c r="M16" s="291">
        <f t="shared" si="2"/>
        <v>0</v>
      </c>
      <c r="N16" s="292"/>
      <c r="O16" s="7" t="str">
        <f t="shared" si="3"/>
        <v>↘</v>
      </c>
      <c r="P16" s="8"/>
    </row>
    <row r="17" spans="2:17" ht="22.5" customHeight="1" x14ac:dyDescent="0.2">
      <c r="B17" s="71" t="s">
        <v>68</v>
      </c>
      <c r="C17" s="56"/>
      <c r="D17" s="296"/>
      <c r="E17" s="297"/>
      <c r="F17" s="298"/>
      <c r="G17" s="299"/>
      <c r="H17" s="300"/>
      <c r="I17" s="301"/>
      <c r="J17" s="72"/>
      <c r="K17" s="298"/>
      <c r="L17" s="299"/>
      <c r="M17" s="300"/>
      <c r="N17" s="301"/>
      <c r="O17" s="72"/>
      <c r="P17" s="55"/>
    </row>
    <row r="18" spans="2:17" ht="22.5" customHeight="1" x14ac:dyDescent="0.2">
      <c r="B18" s="293" t="s">
        <v>70</v>
      </c>
      <c r="C18" s="190"/>
      <c r="D18" s="302">
        <f>'R３決算'!$C$16</f>
        <v>0</v>
      </c>
      <c r="E18" s="303"/>
      <c r="F18" s="302">
        <f>'R４決算'!$C$16</f>
        <v>0</v>
      </c>
      <c r="G18" s="303"/>
      <c r="H18" s="291">
        <f t="shared" ref="H18:H21" si="4">F18-D18</f>
        <v>0</v>
      </c>
      <c r="I18" s="292"/>
      <c r="J18" s="7" t="str">
        <f t="shared" si="1"/>
        <v>↘</v>
      </c>
      <c r="K18" s="302">
        <f>'R５決算'!$C$16</f>
        <v>0</v>
      </c>
      <c r="L18" s="303"/>
      <c r="M18" s="291">
        <f t="shared" ref="M18:M35" si="5">K18-F18</f>
        <v>0</v>
      </c>
      <c r="N18" s="292"/>
      <c r="O18" s="7" t="str">
        <f t="shared" ref="O18:O21" si="6">IF(K18&gt;F18,"↗","↘")</f>
        <v>↘</v>
      </c>
      <c r="P18" s="8"/>
    </row>
    <row r="19" spans="2:17" ht="22.5" customHeight="1" x14ac:dyDescent="0.2">
      <c r="B19" s="293" t="s">
        <v>71</v>
      </c>
      <c r="C19" s="190"/>
      <c r="D19" s="302">
        <f>'R３決算'!$C$19</f>
        <v>0</v>
      </c>
      <c r="E19" s="303"/>
      <c r="F19" s="302">
        <f>'R４決算'!$C$19</f>
        <v>0</v>
      </c>
      <c r="G19" s="303"/>
      <c r="H19" s="291">
        <f t="shared" si="4"/>
        <v>0</v>
      </c>
      <c r="I19" s="292"/>
      <c r="J19" s="7" t="str">
        <f t="shared" si="1"/>
        <v>↘</v>
      </c>
      <c r="K19" s="302">
        <f>'R５決算'!$C$19</f>
        <v>0</v>
      </c>
      <c r="L19" s="303"/>
      <c r="M19" s="291">
        <f t="shared" si="5"/>
        <v>0</v>
      </c>
      <c r="N19" s="292"/>
      <c r="O19" s="7" t="str">
        <f t="shared" si="6"/>
        <v>↘</v>
      </c>
      <c r="P19" s="8"/>
    </row>
    <row r="20" spans="2:17" ht="22.5" customHeight="1" x14ac:dyDescent="0.2">
      <c r="B20" s="293" t="s">
        <v>72</v>
      </c>
      <c r="C20" s="190"/>
      <c r="D20" s="302">
        <f>'R３決算'!$C$20</f>
        <v>0</v>
      </c>
      <c r="E20" s="303"/>
      <c r="F20" s="302">
        <f>'R４決算'!$C$20</f>
        <v>0</v>
      </c>
      <c r="G20" s="303"/>
      <c r="H20" s="291">
        <f t="shared" si="4"/>
        <v>0</v>
      </c>
      <c r="I20" s="292"/>
      <c r="J20" s="7" t="str">
        <f t="shared" si="1"/>
        <v>↘</v>
      </c>
      <c r="K20" s="302">
        <f>'R５決算'!$C$20</f>
        <v>0</v>
      </c>
      <c r="L20" s="303"/>
      <c r="M20" s="291">
        <f t="shared" si="5"/>
        <v>0</v>
      </c>
      <c r="N20" s="292"/>
      <c r="O20" s="7" t="str">
        <f t="shared" si="6"/>
        <v>↘</v>
      </c>
      <c r="P20" s="8"/>
    </row>
    <row r="21" spans="2:17" ht="22.5" customHeight="1" x14ac:dyDescent="0.2">
      <c r="B21" s="293" t="s">
        <v>73</v>
      </c>
      <c r="C21" s="190"/>
      <c r="D21" s="302">
        <f>'R３決算'!$C$21</f>
        <v>0</v>
      </c>
      <c r="E21" s="303"/>
      <c r="F21" s="302">
        <f>'R４決算'!$C$21</f>
        <v>0</v>
      </c>
      <c r="G21" s="303"/>
      <c r="H21" s="291">
        <f t="shared" si="4"/>
        <v>0</v>
      </c>
      <c r="I21" s="292"/>
      <c r="J21" s="7" t="str">
        <f t="shared" si="1"/>
        <v>↘</v>
      </c>
      <c r="K21" s="302">
        <f>'R５決算'!$C$21</f>
        <v>0</v>
      </c>
      <c r="L21" s="303"/>
      <c r="M21" s="291">
        <f t="shared" si="5"/>
        <v>0</v>
      </c>
      <c r="N21" s="292"/>
      <c r="O21" s="7" t="str">
        <f t="shared" si="6"/>
        <v>↘</v>
      </c>
      <c r="P21" s="8"/>
    </row>
    <row r="22" spans="2:17" ht="24" customHeight="1" x14ac:dyDescent="0.2">
      <c r="B22" s="41" t="s">
        <v>10</v>
      </c>
      <c r="C22" s="42"/>
      <c r="D22" s="307"/>
      <c r="E22" s="308"/>
      <c r="F22" s="309"/>
      <c r="G22" s="310"/>
      <c r="H22" s="311"/>
      <c r="I22" s="308"/>
      <c r="J22" s="74"/>
      <c r="K22" s="309"/>
      <c r="L22" s="310"/>
      <c r="M22" s="74"/>
      <c r="N22" s="47"/>
      <c r="O22" s="74"/>
      <c r="P22" s="48" t="s">
        <v>74</v>
      </c>
    </row>
    <row r="23" spans="2:17" ht="24" customHeight="1" x14ac:dyDescent="0.2">
      <c r="B23" s="279" t="s">
        <v>11</v>
      </c>
      <c r="C23" s="190"/>
      <c r="D23" s="114"/>
      <c r="E23" s="190"/>
      <c r="F23" s="312"/>
      <c r="G23" s="313"/>
      <c r="H23" s="314"/>
      <c r="I23" s="315"/>
      <c r="J23" s="75"/>
      <c r="K23" s="312"/>
      <c r="L23" s="313"/>
      <c r="M23" s="75"/>
      <c r="N23" s="12"/>
      <c r="O23" s="75"/>
      <c r="P23" s="13"/>
    </row>
    <row r="24" spans="2:17" ht="24" customHeight="1" x14ac:dyDescent="0.2">
      <c r="B24" s="88"/>
      <c r="C24" s="69" t="s">
        <v>12</v>
      </c>
      <c r="D24" s="304" t="e">
        <f>$D$6/$D$11</f>
        <v>#DIV/0!</v>
      </c>
      <c r="E24" s="305"/>
      <c r="F24" s="304" t="e">
        <f>$F$6/$F$11</f>
        <v>#DIV/0!</v>
      </c>
      <c r="G24" s="305"/>
      <c r="H24" s="306" t="e">
        <f>F24-D24</f>
        <v>#DIV/0!</v>
      </c>
      <c r="I24" s="305"/>
      <c r="J24" s="7" t="e">
        <f t="shared" si="1"/>
        <v>#DIV/0!</v>
      </c>
      <c r="K24" s="304" t="e">
        <f>$K$6/$K$11</f>
        <v>#DIV/0!</v>
      </c>
      <c r="L24" s="305"/>
      <c r="M24" s="306" t="e">
        <f>K24-F24</f>
        <v>#DIV/0!</v>
      </c>
      <c r="N24" s="305"/>
      <c r="O24" s="7" t="e">
        <f>IF(K24&gt;F24,"↗","↘")</f>
        <v>#DIV/0!</v>
      </c>
      <c r="P24" s="90" t="e">
        <f>IF(K24&gt;100%,"　","(ﾟдﾟﾉ)ﾉ")</f>
        <v>#DIV/0!</v>
      </c>
      <c r="Q24" s="65"/>
    </row>
    <row r="25" spans="2:17" ht="24" customHeight="1" x14ac:dyDescent="0.2">
      <c r="B25" s="279" t="s">
        <v>13</v>
      </c>
      <c r="C25" s="190"/>
      <c r="D25" s="312"/>
      <c r="E25" s="313"/>
      <c r="F25" s="316"/>
      <c r="G25" s="292"/>
      <c r="H25" s="14"/>
      <c r="I25" s="15"/>
      <c r="J25" s="15"/>
      <c r="K25" s="317"/>
      <c r="L25" s="292"/>
      <c r="M25" s="14"/>
      <c r="N25" s="15"/>
      <c r="O25" s="15"/>
      <c r="P25" s="16"/>
    </row>
    <row r="26" spans="2:17" ht="24" customHeight="1" x14ac:dyDescent="0.2">
      <c r="B26" s="88"/>
      <c r="C26" s="69" t="s">
        <v>14</v>
      </c>
      <c r="D26" s="304" t="e">
        <f>$D$16/($D$6+$D$8)</f>
        <v>#DIV/0!</v>
      </c>
      <c r="E26" s="305"/>
      <c r="F26" s="304" t="e">
        <f>$F$16/($F$6+$F$8)</f>
        <v>#DIV/0!</v>
      </c>
      <c r="G26" s="305"/>
      <c r="H26" s="306" t="e">
        <f>F26-D26</f>
        <v>#DIV/0!</v>
      </c>
      <c r="I26" s="305"/>
      <c r="J26" s="7" t="e">
        <f t="shared" si="1"/>
        <v>#DIV/0!</v>
      </c>
      <c r="K26" s="304" t="e">
        <f>$K$16/($K$6+$K$8)</f>
        <v>#DIV/0!</v>
      </c>
      <c r="L26" s="305"/>
      <c r="M26" s="306" t="e">
        <f>K26-F26</f>
        <v>#DIV/0!</v>
      </c>
      <c r="N26" s="305"/>
      <c r="O26" s="7" t="e">
        <f>IF(K26&gt;F26,"↗","↘")</f>
        <v>#DIV/0!</v>
      </c>
      <c r="P26" s="90" t="e">
        <f>IF(K26&gt;50%,"　","(ﾟдﾟﾉ)ﾉ")</f>
        <v>#DIV/0!</v>
      </c>
      <c r="Q26" s="65"/>
    </row>
    <row r="27" spans="2:17" ht="24" customHeight="1" x14ac:dyDescent="0.2">
      <c r="B27" s="88"/>
      <c r="C27" s="69" t="s">
        <v>15</v>
      </c>
      <c r="D27" s="304" t="e">
        <f>$D$8/($D$13+$D$16)</f>
        <v>#DIV/0!</v>
      </c>
      <c r="E27" s="305"/>
      <c r="F27" s="304" t="e">
        <f>$F$8/($F$13+$F$16)</f>
        <v>#DIV/0!</v>
      </c>
      <c r="G27" s="305"/>
      <c r="H27" s="306" t="e">
        <f>F27-D27</f>
        <v>#DIV/0!</v>
      </c>
      <c r="I27" s="305"/>
      <c r="J27" s="7" t="e">
        <f t="shared" si="1"/>
        <v>#DIV/0!</v>
      </c>
      <c r="K27" s="304" t="e">
        <f>$K$8/($K$13+$K$16)</f>
        <v>#DIV/0!</v>
      </c>
      <c r="L27" s="305"/>
      <c r="M27" s="306" t="e">
        <f>K27-F27</f>
        <v>#DIV/0!</v>
      </c>
      <c r="N27" s="292"/>
      <c r="O27" s="7" t="e">
        <f>IF(K27&gt;F27,"↗","↘")</f>
        <v>#DIV/0!</v>
      </c>
      <c r="P27" s="37" t="e">
        <f>IF(K27&lt;100%,"　","(ﾟдﾟﾉ)ﾉ")</f>
        <v>#DIV/0!</v>
      </c>
      <c r="Q27" s="65"/>
    </row>
    <row r="28" spans="2:17" ht="24" customHeight="1" x14ac:dyDescent="0.2">
      <c r="B28" s="41" t="s">
        <v>16</v>
      </c>
      <c r="C28" s="42"/>
      <c r="D28" s="321"/>
      <c r="E28" s="322"/>
      <c r="F28" s="309"/>
      <c r="G28" s="310"/>
      <c r="H28" s="43"/>
      <c r="I28" s="44"/>
      <c r="J28" s="44"/>
      <c r="K28" s="73"/>
      <c r="L28" s="45"/>
      <c r="M28" s="43"/>
      <c r="N28" s="44"/>
      <c r="O28" s="44"/>
      <c r="P28" s="46"/>
    </row>
    <row r="29" spans="2:17" ht="24" customHeight="1" x14ac:dyDescent="0.2">
      <c r="B29" s="89" t="s">
        <v>17</v>
      </c>
      <c r="C29" s="17"/>
      <c r="D29" s="304" t="e">
        <f>'R３決算'!$C$25</f>
        <v>#DIV/0!</v>
      </c>
      <c r="E29" s="305"/>
      <c r="F29" s="304" t="e">
        <f>'R４決算'!$C$25</f>
        <v>#DIV/0!</v>
      </c>
      <c r="G29" s="305"/>
      <c r="H29" s="306" t="e">
        <f>F29-D29</f>
        <v>#DIV/0!</v>
      </c>
      <c r="I29" s="305"/>
      <c r="J29" s="7" t="e">
        <f t="shared" si="1"/>
        <v>#DIV/0!</v>
      </c>
      <c r="K29" s="304" t="e">
        <f>'R５決算'!$C$25</f>
        <v>#DIV/0!</v>
      </c>
      <c r="L29" s="305"/>
      <c r="M29" s="306" t="e">
        <f>K29-F29</f>
        <v>#DIV/0!</v>
      </c>
      <c r="N29" s="292"/>
      <c r="O29" s="7" t="e">
        <f>IF(K29&gt;F29,"↗","↘")</f>
        <v>#DIV/0!</v>
      </c>
      <c r="P29" s="37" t="e">
        <f>IF(K29&gt;0,"　","(ﾟдﾟﾉ)ﾉ")</f>
        <v>#DIV/0!</v>
      </c>
      <c r="Q29" s="65"/>
    </row>
    <row r="30" spans="2:17" ht="24" customHeight="1" x14ac:dyDescent="0.2">
      <c r="B30" s="41" t="s">
        <v>18</v>
      </c>
      <c r="C30" s="42"/>
      <c r="D30" s="321"/>
      <c r="E30" s="322"/>
      <c r="F30" s="309"/>
      <c r="G30" s="310"/>
      <c r="H30" s="43"/>
      <c r="I30" s="44"/>
      <c r="J30" s="44"/>
      <c r="K30" s="73"/>
      <c r="L30" s="45"/>
      <c r="M30" s="43"/>
      <c r="N30" s="44"/>
      <c r="O30" s="44"/>
      <c r="P30" s="46"/>
    </row>
    <row r="31" spans="2:17" ht="24" customHeight="1" x14ac:dyDescent="0.2">
      <c r="B31" s="323" t="s">
        <v>85</v>
      </c>
      <c r="C31" s="184"/>
      <c r="D31" s="304" t="e">
        <f>'R３決算'!$C$26</f>
        <v>#DIV/0!</v>
      </c>
      <c r="E31" s="305"/>
      <c r="F31" s="304" t="e">
        <f>'R４決算'!$C$26</f>
        <v>#DIV/0!</v>
      </c>
      <c r="G31" s="305"/>
      <c r="H31" s="306" t="e">
        <f>F31-D31</f>
        <v>#DIV/0!</v>
      </c>
      <c r="I31" s="305"/>
      <c r="J31" s="7" t="e">
        <f t="shared" ref="J31" si="7">IF(F31&gt;D31,"↗","↘")</f>
        <v>#DIV/0!</v>
      </c>
      <c r="K31" s="304" t="e">
        <f>'R５決算'!$C$26</f>
        <v>#DIV/0!</v>
      </c>
      <c r="L31" s="305"/>
      <c r="M31" s="306" t="e">
        <f>K31-F31</f>
        <v>#DIV/0!</v>
      </c>
      <c r="N31" s="292"/>
      <c r="O31" s="7" t="e">
        <f>IF(K31&gt;F31,"↗","↘")</f>
        <v>#DIV/0!</v>
      </c>
      <c r="P31" s="37" t="e">
        <f>IF(K31&gt;100%,"　","(ﾟдﾟﾉ)ﾉ")</f>
        <v>#DIV/0!</v>
      </c>
    </row>
    <row r="32" spans="2:17" ht="24" customHeight="1" x14ac:dyDescent="0.2">
      <c r="B32" s="41" t="s">
        <v>28</v>
      </c>
      <c r="C32" s="42"/>
      <c r="D32" s="321"/>
      <c r="E32" s="322"/>
      <c r="F32" s="309"/>
      <c r="G32" s="310"/>
      <c r="H32" s="43"/>
      <c r="I32" s="44"/>
      <c r="J32" s="44"/>
      <c r="K32" s="73"/>
      <c r="L32" s="45"/>
      <c r="M32" s="43"/>
      <c r="N32" s="44"/>
      <c r="O32" s="44"/>
      <c r="P32" s="46"/>
    </row>
    <row r="33" spans="2:22" ht="24" customHeight="1" x14ac:dyDescent="0.2">
      <c r="B33" s="293" t="s">
        <v>70</v>
      </c>
      <c r="C33" s="190"/>
      <c r="D33" s="318">
        <f>$D$18</f>
        <v>0</v>
      </c>
      <c r="E33" s="319"/>
      <c r="F33" s="318">
        <f>$F$18</f>
        <v>0</v>
      </c>
      <c r="G33" s="319"/>
      <c r="H33" s="291">
        <f>F33-D33</f>
        <v>0</v>
      </c>
      <c r="I33" s="320"/>
      <c r="J33" s="7" t="str">
        <f t="shared" si="1"/>
        <v>↘</v>
      </c>
      <c r="K33" s="324">
        <f>$K$18</f>
        <v>0</v>
      </c>
      <c r="L33" s="325"/>
      <c r="M33" s="326">
        <f t="shared" ref="M33" si="8">K33-F33</f>
        <v>0</v>
      </c>
      <c r="N33" s="325"/>
      <c r="O33" s="7" t="str">
        <f>IF(K33&gt;F33,"↗","↘")</f>
        <v>↘</v>
      </c>
      <c r="P33" s="91" t="str">
        <f>IF(AND($D$33&lt;0,$F$33&lt;0,$K$33&lt;0),"＼(^o^)／","　")</f>
        <v>　</v>
      </c>
    </row>
    <row r="34" spans="2:22" ht="24" customHeight="1" x14ac:dyDescent="0.2">
      <c r="B34" s="294" t="s">
        <v>77</v>
      </c>
      <c r="C34" s="295"/>
      <c r="D34" s="334">
        <f>$D$20</f>
        <v>0</v>
      </c>
      <c r="E34" s="292"/>
      <c r="F34" s="334">
        <f>$F$20</f>
        <v>0</v>
      </c>
      <c r="G34" s="292"/>
      <c r="H34" s="291">
        <f>F34-D34</f>
        <v>0</v>
      </c>
      <c r="I34" s="292"/>
      <c r="J34" s="7" t="str">
        <f t="shared" si="1"/>
        <v>↘</v>
      </c>
      <c r="K34" s="334">
        <f>$K$20</f>
        <v>0</v>
      </c>
      <c r="L34" s="292"/>
      <c r="M34" s="326">
        <f t="shared" si="5"/>
        <v>0</v>
      </c>
      <c r="N34" s="335"/>
      <c r="O34" s="7" t="str">
        <f>IF(K34&gt;F34,"↗","↘")</f>
        <v>↘</v>
      </c>
      <c r="P34" s="91" t="str">
        <f>IF(AND($D$33&lt;0,$F$33&lt;0,$K$33&lt;0),"(ﾟдﾟﾉ)ﾉ","　")</f>
        <v>　</v>
      </c>
    </row>
    <row r="35" spans="2:22" ht="24" customHeight="1" thickBot="1" x14ac:dyDescent="0.25">
      <c r="B35" s="327" t="s">
        <v>75</v>
      </c>
      <c r="C35" s="328"/>
      <c r="D35" s="329">
        <f>$D$21</f>
        <v>0</v>
      </c>
      <c r="E35" s="330"/>
      <c r="F35" s="329">
        <f>$F$21</f>
        <v>0</v>
      </c>
      <c r="G35" s="330"/>
      <c r="H35" s="331">
        <f>F35-D35</f>
        <v>0</v>
      </c>
      <c r="I35" s="330"/>
      <c r="J35" s="18" t="str">
        <f t="shared" si="1"/>
        <v>↘</v>
      </c>
      <c r="K35" s="329">
        <f>$K$21</f>
        <v>0</v>
      </c>
      <c r="L35" s="330"/>
      <c r="M35" s="332">
        <f t="shared" si="5"/>
        <v>0</v>
      </c>
      <c r="N35" s="333"/>
      <c r="O35" s="18" t="str">
        <f>IF(K35&gt;F35,"↗","↘")</f>
        <v>↘</v>
      </c>
      <c r="P35" s="38" t="str">
        <f>IF(K35&lt;0,"＼(^o^)／","　")</f>
        <v>　</v>
      </c>
    </row>
    <row r="36" spans="2:22" ht="15" customHeight="1" x14ac:dyDescent="0.2"/>
    <row r="38" spans="2:22" x14ac:dyDescent="0.2">
      <c r="B38" s="1" t="s">
        <v>19</v>
      </c>
      <c r="E38" s="1"/>
      <c r="F38" s="1"/>
      <c r="G38" s="1"/>
      <c r="P38" s="3"/>
      <c r="S38" s="1"/>
      <c r="T38" s="3"/>
      <c r="V38" s="3"/>
    </row>
    <row r="39" spans="2:22" ht="81" customHeight="1" x14ac:dyDescent="0.2">
      <c r="B39" s="280" t="s">
        <v>84</v>
      </c>
      <c r="C39" s="281"/>
      <c r="D39" s="281"/>
      <c r="E39" s="281"/>
      <c r="F39" s="281"/>
      <c r="G39" s="281"/>
      <c r="H39" s="281"/>
      <c r="I39" s="281"/>
      <c r="J39" s="281"/>
      <c r="K39" s="281"/>
      <c r="L39" s="281"/>
      <c r="M39" s="281"/>
      <c r="N39" s="281"/>
      <c r="O39" s="281"/>
      <c r="P39" s="281"/>
      <c r="Q39" s="281"/>
      <c r="R39" s="281"/>
      <c r="S39" s="282"/>
      <c r="T39" s="3"/>
      <c r="V39" s="3"/>
    </row>
    <row r="40" spans="2:22" ht="7.5" customHeight="1" x14ac:dyDescent="0.2">
      <c r="B40" s="19"/>
      <c r="C40" s="19"/>
      <c r="D40" s="19"/>
      <c r="E40" s="19"/>
      <c r="F40" s="19"/>
      <c r="G40" s="19"/>
      <c r="H40" s="19"/>
      <c r="I40" s="19"/>
      <c r="J40" s="19"/>
      <c r="K40" s="19"/>
      <c r="L40" s="19"/>
      <c r="M40" s="19"/>
      <c r="N40" s="19"/>
      <c r="O40" s="19"/>
      <c r="P40" s="19"/>
      <c r="Q40" s="19"/>
      <c r="R40" s="19"/>
      <c r="S40" s="19"/>
      <c r="T40" s="3"/>
      <c r="V40" s="3"/>
    </row>
    <row r="41" spans="2:22" ht="12.75" customHeight="1" x14ac:dyDescent="0.2">
      <c r="B41" s="1" t="s">
        <v>20</v>
      </c>
      <c r="E41" s="1"/>
      <c r="F41" s="1"/>
      <c r="G41" s="1"/>
      <c r="P41" s="3"/>
      <c r="S41" s="1"/>
      <c r="T41" s="3"/>
      <c r="V41" s="3"/>
    </row>
    <row r="42" spans="2:22" ht="90" customHeight="1" x14ac:dyDescent="0.2">
      <c r="B42" s="273" t="s">
        <v>83</v>
      </c>
      <c r="C42" s="103"/>
      <c r="D42" s="103"/>
      <c r="E42" s="103"/>
      <c r="F42" s="103"/>
      <c r="G42" s="103"/>
      <c r="H42" s="103"/>
      <c r="I42" s="103"/>
      <c r="J42" s="103"/>
      <c r="K42" s="103"/>
      <c r="L42" s="103"/>
      <c r="M42" s="103"/>
      <c r="N42" s="103"/>
      <c r="O42" s="103"/>
      <c r="P42" s="103"/>
      <c r="Q42" s="103"/>
      <c r="R42" s="103"/>
      <c r="S42" s="190"/>
      <c r="T42" s="3"/>
      <c r="V42" s="3"/>
    </row>
    <row r="43" spans="2:22" ht="66" customHeight="1" x14ac:dyDescent="0.2">
      <c r="B43" s="273" t="s">
        <v>82</v>
      </c>
      <c r="C43" s="103"/>
      <c r="D43" s="103"/>
      <c r="E43" s="103"/>
      <c r="F43" s="103"/>
      <c r="G43" s="103"/>
      <c r="H43" s="103"/>
      <c r="I43" s="103"/>
      <c r="J43" s="103"/>
      <c r="K43" s="103"/>
      <c r="L43" s="103"/>
      <c r="M43" s="103"/>
      <c r="N43" s="103"/>
      <c r="O43" s="103"/>
      <c r="P43" s="103"/>
      <c r="Q43" s="103"/>
      <c r="R43" s="103"/>
      <c r="S43" s="190"/>
      <c r="T43" s="3"/>
      <c r="V43" s="3"/>
    </row>
    <row r="44" spans="2:22" ht="78.75" customHeight="1" x14ac:dyDescent="0.2">
      <c r="B44" s="273" t="s">
        <v>81</v>
      </c>
      <c r="C44" s="103"/>
      <c r="D44" s="103"/>
      <c r="E44" s="103"/>
      <c r="F44" s="103"/>
      <c r="G44" s="103"/>
      <c r="H44" s="103"/>
      <c r="I44" s="103"/>
      <c r="J44" s="103"/>
      <c r="K44" s="103"/>
      <c r="L44" s="103"/>
      <c r="M44" s="103"/>
      <c r="N44" s="103"/>
      <c r="O44" s="103"/>
      <c r="P44" s="103"/>
      <c r="Q44" s="103"/>
      <c r="R44" s="103"/>
      <c r="S44" s="190"/>
      <c r="T44" s="3"/>
      <c r="V44" s="3"/>
    </row>
    <row r="45" spans="2:22" ht="69.75" customHeight="1" x14ac:dyDescent="0.2">
      <c r="B45" s="273" t="s">
        <v>80</v>
      </c>
      <c r="C45" s="103"/>
      <c r="D45" s="103"/>
      <c r="E45" s="103"/>
      <c r="F45" s="103"/>
      <c r="G45" s="103"/>
      <c r="H45" s="103"/>
      <c r="I45" s="103"/>
      <c r="J45" s="103"/>
      <c r="K45" s="103"/>
      <c r="L45" s="103"/>
      <c r="M45" s="103"/>
      <c r="N45" s="103"/>
      <c r="O45" s="103"/>
      <c r="P45" s="103"/>
      <c r="Q45" s="103"/>
      <c r="R45" s="103"/>
      <c r="S45" s="190"/>
      <c r="T45" s="3"/>
      <c r="V45" s="3"/>
    </row>
    <row r="46" spans="2:22" ht="69.75" customHeight="1" x14ac:dyDescent="0.2">
      <c r="B46" s="273" t="s">
        <v>102</v>
      </c>
      <c r="C46" s="103"/>
      <c r="D46" s="103"/>
      <c r="E46" s="103"/>
      <c r="F46" s="103"/>
      <c r="G46" s="103"/>
      <c r="H46" s="103"/>
      <c r="I46" s="103"/>
      <c r="J46" s="103"/>
      <c r="K46" s="103"/>
      <c r="L46" s="103"/>
      <c r="M46" s="103"/>
      <c r="N46" s="103"/>
      <c r="O46" s="103"/>
      <c r="P46" s="103"/>
      <c r="Q46" s="103"/>
      <c r="R46" s="103"/>
      <c r="S46" s="190"/>
      <c r="T46" s="3"/>
      <c r="V46" s="3"/>
    </row>
  </sheetData>
  <mergeCells count="171">
    <mergeCell ref="K33:L33"/>
    <mergeCell ref="M33:N33"/>
    <mergeCell ref="B35:C35"/>
    <mergeCell ref="D35:E35"/>
    <mergeCell ref="F35:G35"/>
    <mergeCell ref="H35:I35"/>
    <mergeCell ref="K35:L35"/>
    <mergeCell ref="M35:N35"/>
    <mergeCell ref="M29:N29"/>
    <mergeCell ref="D30:E30"/>
    <mergeCell ref="F30:G30"/>
    <mergeCell ref="D32:E32"/>
    <mergeCell ref="F32:G32"/>
    <mergeCell ref="K29:L29"/>
    <mergeCell ref="K31:L31"/>
    <mergeCell ref="M31:N31"/>
    <mergeCell ref="K34:L34"/>
    <mergeCell ref="M34:N34"/>
    <mergeCell ref="B34:C34"/>
    <mergeCell ref="D34:E34"/>
    <mergeCell ref="F34:G34"/>
    <mergeCell ref="H34:I34"/>
    <mergeCell ref="B33:C33"/>
    <mergeCell ref="D33:E33"/>
    <mergeCell ref="F33:G33"/>
    <mergeCell ref="H33:I33"/>
    <mergeCell ref="D28:E28"/>
    <mergeCell ref="F28:G28"/>
    <mergeCell ref="D29:E29"/>
    <mergeCell ref="F29:G29"/>
    <mergeCell ref="H29:I29"/>
    <mergeCell ref="B31:C31"/>
    <mergeCell ref="D31:E31"/>
    <mergeCell ref="F31:G31"/>
    <mergeCell ref="H31:I31"/>
    <mergeCell ref="M26:N26"/>
    <mergeCell ref="D27:E27"/>
    <mergeCell ref="F27:G27"/>
    <mergeCell ref="H27:I27"/>
    <mergeCell ref="K27:L27"/>
    <mergeCell ref="M27:N27"/>
    <mergeCell ref="D25:E25"/>
    <mergeCell ref="F25:G25"/>
    <mergeCell ref="K25:L25"/>
    <mergeCell ref="D26:E26"/>
    <mergeCell ref="F26:G26"/>
    <mergeCell ref="H26:I26"/>
    <mergeCell ref="K26:L26"/>
    <mergeCell ref="M21:N21"/>
    <mergeCell ref="B21:C21"/>
    <mergeCell ref="D21:E21"/>
    <mergeCell ref="F21:G21"/>
    <mergeCell ref="H21:I21"/>
    <mergeCell ref="K21:L21"/>
    <mergeCell ref="D24:E24"/>
    <mergeCell ref="F24:G24"/>
    <mergeCell ref="H24:I24"/>
    <mergeCell ref="K24:L24"/>
    <mergeCell ref="M24:N24"/>
    <mergeCell ref="D22:E22"/>
    <mergeCell ref="F22:G22"/>
    <mergeCell ref="H22:I22"/>
    <mergeCell ref="K22:L22"/>
    <mergeCell ref="D23:E23"/>
    <mergeCell ref="F23:G23"/>
    <mergeCell ref="H23:I23"/>
    <mergeCell ref="K23:L23"/>
    <mergeCell ref="M19:N19"/>
    <mergeCell ref="B20:C20"/>
    <mergeCell ref="D20:E20"/>
    <mergeCell ref="F20:G20"/>
    <mergeCell ref="H20:I20"/>
    <mergeCell ref="K20:L20"/>
    <mergeCell ref="M20:N20"/>
    <mergeCell ref="B19:C19"/>
    <mergeCell ref="D19:E19"/>
    <mergeCell ref="F19:G19"/>
    <mergeCell ref="H19:I19"/>
    <mergeCell ref="K19:L19"/>
    <mergeCell ref="D17:E17"/>
    <mergeCell ref="F17:G17"/>
    <mergeCell ref="H17:I17"/>
    <mergeCell ref="K17:L17"/>
    <mergeCell ref="M17:N17"/>
    <mergeCell ref="B18:C18"/>
    <mergeCell ref="D18:E18"/>
    <mergeCell ref="F18:G18"/>
    <mergeCell ref="H18:I18"/>
    <mergeCell ref="K18:L18"/>
    <mergeCell ref="M18:N18"/>
    <mergeCell ref="D14:E14"/>
    <mergeCell ref="F14:G14"/>
    <mergeCell ref="H14:I14"/>
    <mergeCell ref="K14:L14"/>
    <mergeCell ref="M14:N14"/>
    <mergeCell ref="F13:G13"/>
    <mergeCell ref="H13:I13"/>
    <mergeCell ref="M15:N15"/>
    <mergeCell ref="B16:C16"/>
    <mergeCell ref="D16:E16"/>
    <mergeCell ref="F16:G16"/>
    <mergeCell ref="H16:I16"/>
    <mergeCell ref="K16:L16"/>
    <mergeCell ref="M16:N16"/>
    <mergeCell ref="B15:C15"/>
    <mergeCell ref="D15:E15"/>
    <mergeCell ref="F15:G15"/>
    <mergeCell ref="H15:I15"/>
    <mergeCell ref="K15:L15"/>
    <mergeCell ref="D13:E13"/>
    <mergeCell ref="K7:L7"/>
    <mergeCell ref="B11:C11"/>
    <mergeCell ref="D11:E11"/>
    <mergeCell ref="F11:G11"/>
    <mergeCell ref="H11:I11"/>
    <mergeCell ref="K11:L11"/>
    <mergeCell ref="M11:N11"/>
    <mergeCell ref="B10:C10"/>
    <mergeCell ref="D10:E10"/>
    <mergeCell ref="F10:G10"/>
    <mergeCell ref="H10:I10"/>
    <mergeCell ref="K10:L10"/>
    <mergeCell ref="M10:N10"/>
    <mergeCell ref="H12:I12"/>
    <mergeCell ref="K12:L12"/>
    <mergeCell ref="M12:N12"/>
    <mergeCell ref="K13:L13"/>
    <mergeCell ref="M13:N13"/>
    <mergeCell ref="B43:S43"/>
    <mergeCell ref="B44:S44"/>
    <mergeCell ref="M8:N8"/>
    <mergeCell ref="K6:L6"/>
    <mergeCell ref="M6:N6"/>
    <mergeCell ref="D9:E9"/>
    <mergeCell ref="F9:G9"/>
    <mergeCell ref="H9:I9"/>
    <mergeCell ref="K9:L9"/>
    <mergeCell ref="M9:N9"/>
    <mergeCell ref="M7:N7"/>
    <mergeCell ref="B8:C8"/>
    <mergeCell ref="D8:E8"/>
    <mergeCell ref="F8:G8"/>
    <mergeCell ref="H8:I8"/>
    <mergeCell ref="K8:L8"/>
    <mergeCell ref="D7:E7"/>
    <mergeCell ref="F7:G7"/>
    <mergeCell ref="H7:I7"/>
    <mergeCell ref="B45:S45"/>
    <mergeCell ref="B46:S46"/>
    <mergeCell ref="B2:C2"/>
    <mergeCell ref="D2:J2"/>
    <mergeCell ref="B23:C23"/>
    <mergeCell ref="B25:C25"/>
    <mergeCell ref="B39:S39"/>
    <mergeCell ref="B42:S42"/>
    <mergeCell ref="K4:L4"/>
    <mergeCell ref="M4:N4"/>
    <mergeCell ref="H5:I5"/>
    <mergeCell ref="K5:L5"/>
    <mergeCell ref="M5:N5"/>
    <mergeCell ref="B4:C4"/>
    <mergeCell ref="D4:E4"/>
    <mergeCell ref="F4:G4"/>
    <mergeCell ref="H4:I4"/>
    <mergeCell ref="H6:I6"/>
    <mergeCell ref="B6:C6"/>
    <mergeCell ref="D6:E6"/>
    <mergeCell ref="F6:G6"/>
    <mergeCell ref="B13:C13"/>
    <mergeCell ref="D12:E12"/>
    <mergeCell ref="F12:G12"/>
  </mergeCells>
  <phoneticPr fontId="2"/>
  <conditionalFormatting sqref="D22:D35 F22:F35 K25 K29 J33:K35 D6:D17 F6:F17 J17:K17">
    <cfRule type="containsErrors" dxfId="12" priority="32">
      <formula>ISERROR(D6)</formula>
    </cfRule>
  </conditionalFormatting>
  <conditionalFormatting sqref="H4:H24 J18:J30 H25:I25 H26:H27 H29 H31 J31:K31 M31 H28:I28 H30:I30 F1:L1 M1:N3 O1:P16 D3:I3 K3:L3 J3:J16 D4 F4 K4:K16 D5:G5 P17:P23 Q24 P25 Q26:Q27 P28 Q29 P30 P32:P34 H33:H35 M33:M35 D36:P37 G38:S38 G40:S41 D47:P65497">
    <cfRule type="containsErrors" dxfId="11" priority="33">
      <formula>ISERROR(D1)</formula>
    </cfRule>
  </conditionalFormatting>
  <conditionalFormatting sqref="H24 D24:D31 F24:F31 H25:K25 H26:H27 H29 K29 H31 K31 M31 D34:D35 F34:F35 K34:K35">
    <cfRule type="cellIs" dxfId="10" priority="31" operator="lessThan">
      <formula>0</formula>
    </cfRule>
  </conditionalFormatting>
  <conditionalFormatting sqref="K22:K24">
    <cfRule type="containsErrors" dxfId="9" priority="13">
      <formula>ISERROR(K22)</formula>
    </cfRule>
  </conditionalFormatting>
  <conditionalFormatting sqref="K24">
    <cfRule type="cellIs" dxfId="8" priority="12" operator="lessThan">
      <formula>0</formula>
    </cfRule>
  </conditionalFormatting>
  <conditionalFormatting sqref="K26:K27">
    <cfRule type="cellIs" dxfId="7" priority="8" operator="lessThan">
      <formula>0</formula>
    </cfRule>
    <cfRule type="containsErrors" dxfId="6" priority="9">
      <formula>ISERROR(K26)</formula>
    </cfRule>
  </conditionalFormatting>
  <conditionalFormatting sqref="M4:M21">
    <cfRule type="containsErrors" dxfId="5" priority="24">
      <formula>ISERROR(M4)</formula>
    </cfRule>
  </conditionalFormatting>
  <conditionalFormatting sqref="M24 M26:M27 M29 M25:N25 K28:N28 K30:N30 M22:N23 H32:N32">
    <cfRule type="containsErrors" dxfId="4" priority="29">
      <formula>ISERROR(H22)</formula>
    </cfRule>
  </conditionalFormatting>
  <conditionalFormatting sqref="M24 M26:M27 M29">
    <cfRule type="cellIs" dxfId="3" priority="28" operator="lessThan">
      <formula>0</formula>
    </cfRule>
  </conditionalFormatting>
  <conditionalFormatting sqref="M25:O25 H28:O28 H30:O30">
    <cfRule type="cellIs" dxfId="2" priority="18" operator="lessThan">
      <formula>0</formula>
    </cfRule>
  </conditionalFormatting>
  <conditionalFormatting sqref="M2:P2">
    <cfRule type="cellIs" dxfId="1" priority="30" operator="equal">
      <formula>0</formula>
    </cfRule>
  </conditionalFormatting>
  <conditionalFormatting sqref="O17:O35">
    <cfRule type="containsErrors" dxfId="0" priority="19">
      <formula>ISERROR(O17)</formula>
    </cfRule>
  </conditionalFormatting>
  <pageMargins left="0.31496062992125984" right="0.31496062992125984" top="0.55118110236220474" bottom="0.55118110236220474"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※シートの使い方</vt:lpstr>
      <vt:lpstr>R３決算</vt:lpstr>
      <vt:lpstr>R４決算</vt:lpstr>
      <vt:lpstr>R５決算</vt:lpstr>
      <vt:lpstr>☆比較シート（簡易版）☆</vt:lpstr>
      <vt:lpstr>比較シート（担当者用）</vt:lpstr>
      <vt:lpstr>'☆比較シート（簡易版）☆'!Print_Area</vt:lpstr>
      <vt:lpstr>※シートの使い方!Print_Area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黒澤　悠真</cp:lastModifiedBy>
  <cp:lastPrinted>2016-06-17T01:07:57Z</cp:lastPrinted>
  <dcterms:created xsi:type="dcterms:W3CDTF">2016-02-24T06:28:04Z</dcterms:created>
  <dcterms:modified xsi:type="dcterms:W3CDTF">2024-12-12T06:35:47Z</dcterms:modified>
</cp:coreProperties>
</file>